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0535" windowHeight="4035" firstSheet="1" activeTab="1"/>
  </bookViews>
  <sheets>
    <sheet name="Sheet1" sheetId="2" state="hidden" r:id="rId1"/>
    <sheet name="Notes" sheetId="16" r:id="rId2"/>
    <sheet name="StreamFlow" sheetId="1" r:id="rId3"/>
    <sheet name="TABLE AF" sheetId="3" r:id="rId4"/>
    <sheet name="Yearly" sheetId="9" r:id="rId5"/>
  </sheets>
  <calcPr calcId="145621"/>
  <pivotCaches>
    <pivotCache cacheId="1" r:id="rId6"/>
  </pivotCaches>
</workbook>
</file>

<file path=xl/calcChain.xml><?xml version="1.0" encoding="utf-8"?>
<calcChain xmlns="http://schemas.openxmlformats.org/spreadsheetml/2006/main">
  <c r="C99" i="3" l="1"/>
  <c r="D99" i="3"/>
  <c r="E99" i="3"/>
  <c r="F99" i="3"/>
  <c r="G99" i="3"/>
  <c r="H99" i="3"/>
  <c r="I99" i="3"/>
  <c r="J99" i="3"/>
  <c r="K99" i="3"/>
  <c r="L99" i="3"/>
  <c r="M99" i="3"/>
  <c r="B99" i="3"/>
  <c r="C97" i="3"/>
  <c r="D97" i="3"/>
  <c r="E97" i="3"/>
  <c r="F97" i="3"/>
  <c r="G97" i="3"/>
  <c r="H97" i="3"/>
  <c r="I97" i="3"/>
  <c r="J97" i="3"/>
  <c r="K97" i="3"/>
  <c r="L97" i="3"/>
  <c r="M97" i="3"/>
  <c r="B97" i="3"/>
  <c r="C96" i="3"/>
  <c r="D96" i="3"/>
  <c r="E96" i="3"/>
  <c r="F96" i="3"/>
  <c r="G96" i="3"/>
  <c r="H96" i="3"/>
  <c r="I96" i="3"/>
  <c r="J96" i="3"/>
  <c r="K96" i="3"/>
  <c r="L96" i="3"/>
  <c r="M96" i="3"/>
  <c r="B96" i="3"/>
  <c r="C95" i="3"/>
  <c r="D95" i="3"/>
  <c r="E95" i="3"/>
  <c r="F95" i="3"/>
  <c r="G95" i="3"/>
  <c r="H95" i="3"/>
  <c r="I95" i="3"/>
  <c r="J95" i="3"/>
  <c r="K95" i="3"/>
  <c r="L95" i="3"/>
  <c r="M95" i="3"/>
  <c r="B95" i="3"/>
  <c r="C94" i="3"/>
  <c r="D94" i="3"/>
  <c r="E94" i="3"/>
  <c r="F94" i="3"/>
  <c r="G94" i="3"/>
  <c r="H94" i="3"/>
  <c r="I94" i="3"/>
  <c r="J94" i="3"/>
  <c r="K94" i="3"/>
  <c r="L94" i="3"/>
  <c r="M94" i="3"/>
  <c r="B94" i="3"/>
  <c r="O4" i="3" l="1"/>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3" i="3"/>
  <c r="N90" i="3" l="1"/>
  <c r="N4" i="3" l="1"/>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3" i="3"/>
  <c r="C91" i="3"/>
  <c r="D91" i="3"/>
  <c r="E91" i="3"/>
  <c r="F91" i="3"/>
  <c r="G91" i="3"/>
  <c r="H91" i="3"/>
  <c r="I91" i="3"/>
  <c r="J91" i="3"/>
  <c r="K91" i="3"/>
  <c r="L91" i="3"/>
  <c r="M91" i="3"/>
  <c r="C92" i="3"/>
  <c r="D92" i="3"/>
  <c r="E92" i="3"/>
  <c r="F92" i="3"/>
  <c r="G92" i="3"/>
  <c r="H92" i="3"/>
  <c r="I92" i="3"/>
  <c r="J92" i="3"/>
  <c r="K92" i="3"/>
  <c r="L92" i="3"/>
  <c r="M92" i="3"/>
  <c r="C93" i="3"/>
  <c r="D93" i="3"/>
  <c r="E93" i="3"/>
  <c r="F93" i="3"/>
  <c r="G93" i="3"/>
  <c r="H93" i="3"/>
  <c r="I93" i="3"/>
  <c r="J93" i="3"/>
  <c r="K93" i="3"/>
  <c r="L93" i="3"/>
  <c r="M93" i="3"/>
  <c r="C98" i="3"/>
  <c r="D98" i="3"/>
  <c r="E98" i="3"/>
  <c r="F98" i="3"/>
  <c r="G98" i="3"/>
  <c r="H98" i="3"/>
  <c r="I98" i="3"/>
  <c r="J98" i="3"/>
  <c r="K98" i="3"/>
  <c r="L98" i="3"/>
  <c r="M98" i="3"/>
  <c r="B98" i="3"/>
  <c r="B93" i="3"/>
  <c r="B92" i="3"/>
  <c r="B91" i="3"/>
  <c r="N95" i="3" l="1"/>
  <c r="N96" i="3"/>
  <c r="N94" i="3"/>
  <c r="N99" i="3"/>
  <c r="N97" i="3"/>
  <c r="P87" i="3"/>
  <c r="P89" i="3"/>
  <c r="P10" i="3"/>
  <c r="P18" i="3"/>
  <c r="P26" i="3"/>
  <c r="P34" i="3"/>
  <c r="P42" i="3"/>
  <c r="P50" i="3"/>
  <c r="P58" i="3"/>
  <c r="P66" i="3"/>
  <c r="P74" i="3"/>
  <c r="P82" i="3"/>
  <c r="P90" i="3"/>
  <c r="P11" i="3"/>
  <c r="P19" i="3"/>
  <c r="P27" i="3"/>
  <c r="P35" i="3"/>
  <c r="P43" i="3"/>
  <c r="P51" i="3"/>
  <c r="P59" i="3"/>
  <c r="P67" i="3"/>
  <c r="P75" i="3"/>
  <c r="P83" i="3"/>
  <c r="P4" i="3"/>
  <c r="P15" i="3"/>
  <c r="P39" i="3"/>
  <c r="P55" i="3"/>
  <c r="P71" i="3"/>
  <c r="P8" i="3"/>
  <c r="P24" i="3"/>
  <c r="P40" i="3"/>
  <c r="P56" i="3"/>
  <c r="P72" i="3"/>
  <c r="P88" i="3"/>
  <c r="P17" i="3"/>
  <c r="P41" i="3"/>
  <c r="P57" i="3"/>
  <c r="P73" i="3"/>
  <c r="P12" i="3"/>
  <c r="P20" i="3"/>
  <c r="P28" i="3"/>
  <c r="P36" i="3"/>
  <c r="P44" i="3"/>
  <c r="P52" i="3"/>
  <c r="P60" i="3"/>
  <c r="P68" i="3"/>
  <c r="P76" i="3"/>
  <c r="P84" i="3"/>
  <c r="P5" i="3"/>
  <c r="P13" i="3"/>
  <c r="P21" i="3"/>
  <c r="P29" i="3"/>
  <c r="P37" i="3"/>
  <c r="P45" i="3"/>
  <c r="P53" i="3"/>
  <c r="P61" i="3"/>
  <c r="P69" i="3"/>
  <c r="P77" i="3"/>
  <c r="P85" i="3"/>
  <c r="P6" i="3"/>
  <c r="P14" i="3"/>
  <c r="P22" i="3"/>
  <c r="P30" i="3"/>
  <c r="P38" i="3"/>
  <c r="P46" i="3"/>
  <c r="P54" i="3"/>
  <c r="P62" i="3"/>
  <c r="P70" i="3"/>
  <c r="P78" i="3"/>
  <c r="P86" i="3"/>
  <c r="P7" i="3"/>
  <c r="P23" i="3"/>
  <c r="P31" i="3"/>
  <c r="P47" i="3"/>
  <c r="P63" i="3"/>
  <c r="P79" i="3"/>
  <c r="P16" i="3"/>
  <c r="P32" i="3"/>
  <c r="P48" i="3"/>
  <c r="P64" i="3"/>
  <c r="P80" i="3"/>
  <c r="P9" i="3"/>
  <c r="P25" i="3"/>
  <c r="P33" i="3"/>
  <c r="P49" i="3"/>
  <c r="P65" i="3"/>
  <c r="P81" i="3"/>
  <c r="N91" i="3"/>
  <c r="N98" i="3"/>
  <c r="N92" i="3"/>
  <c r="N93" i="3"/>
</calcChain>
</file>

<file path=xl/sharedStrings.xml><?xml version="1.0" encoding="utf-8"?>
<sst xmlns="http://schemas.openxmlformats.org/spreadsheetml/2006/main" count="49" uniqueCount="36">
  <si>
    <t>Date</t>
  </si>
  <si>
    <t>Water Year</t>
  </si>
  <si>
    <t>Fake Month</t>
  </si>
  <si>
    <t>(blank)</t>
  </si>
  <si>
    <t>Jan</t>
  </si>
  <si>
    <t>Feb</t>
  </si>
  <si>
    <t>Mar</t>
  </si>
  <si>
    <t>Apr</t>
  </si>
  <si>
    <t>May</t>
  </si>
  <si>
    <t>Jun</t>
  </si>
  <si>
    <t>Jul</t>
  </si>
  <si>
    <t>Aug</t>
  </si>
  <si>
    <t>Sep</t>
  </si>
  <si>
    <t>Oct</t>
  </si>
  <si>
    <t>Nov</t>
  </si>
  <si>
    <t>Dec</t>
  </si>
  <si>
    <t>Sum of PLAJUCCO.06764000.SOUTH PLATTE RIVER AT JULESBURG, CO (1924-11 to 2011-09)</t>
  </si>
  <si>
    <t>Sum</t>
  </si>
  <si>
    <t>Nov-Oct Year</t>
  </si>
  <si>
    <t>Min</t>
  </si>
  <si>
    <t>Max</t>
  </si>
  <si>
    <t>Median</t>
  </si>
  <si>
    <t>PLAJUCCO SOUTH PLATTE RIVER AT JULESBURG, CO (1924-11 to 2012-10)</t>
  </si>
  <si>
    <t>UNIT : AF</t>
  </si>
  <si>
    <t>Moving Average (Mean)</t>
  </si>
  <si>
    <t>Annual Mean</t>
  </si>
  <si>
    <t>Mean (1925-2012)</t>
  </si>
  <si>
    <t>Mean (25-68)</t>
  </si>
  <si>
    <t>Mean (69-99)</t>
  </si>
  <si>
    <t>Mean (69-12)</t>
  </si>
  <si>
    <t>Mean (00-12)</t>
  </si>
  <si>
    <t>Median (00-12)</t>
  </si>
  <si>
    <t>Notes:</t>
  </si>
  <si>
    <t>PLAJUCCO.06764000.SOUTH PLATTE RIVER AT JULESBURG, CO (1924-11 to 2012-10)</t>
  </si>
  <si>
    <r>
      <rPr>
        <b/>
        <u/>
        <sz val="11"/>
        <color theme="1"/>
        <rFont val="Calibri"/>
        <family val="2"/>
        <scheme val="minor"/>
      </rPr>
      <t>Source</t>
    </r>
    <r>
      <rPr>
        <u/>
        <sz val="11"/>
        <color theme="1"/>
        <rFont val="Calibri"/>
        <family val="2"/>
        <scheme val="minor"/>
      </rPr>
      <t>:</t>
    </r>
    <r>
      <rPr>
        <sz val="11"/>
        <color theme="1"/>
        <rFont val="Calibri"/>
        <family val="2"/>
        <scheme val="minor"/>
      </rPr>
      <t xml:space="preserve"> Original data were extracted from HydroBase Version 20130710</t>
    </r>
    <r>
      <rPr>
        <sz val="11"/>
        <rFont val="Calibri"/>
        <family val="2"/>
        <scheme val="minor"/>
      </rPr>
      <t xml:space="preserve"> using TSTool Version 10_21_00</t>
    </r>
    <r>
      <rPr>
        <sz val="11"/>
        <color theme="1"/>
        <rFont val="Calibri"/>
        <family val="2"/>
        <scheme val="minor"/>
      </rPr>
      <t xml:space="preserve"> and then were pasted in Microsoft Excel. The stream gage data came from three different sites. Until September of 2011, all the data was collected from the Colorado Division of Water Resources. Following September 2011, the data came from two other sources, the Colorado Division of Water Resources and the U.S. Geological Survey. DWR: Station IDs: 06714000, 06720500, 06754000, 06758500, 06759910, 06760000, 06764000. USGS: Station IDs: 06714215, 06721000, 06759500.</t>
    </r>
  </si>
  <si>
    <r>
      <rPr>
        <b/>
        <u/>
        <sz val="11"/>
        <color theme="1"/>
        <rFont val="Calibri"/>
        <family val="2"/>
        <scheme val="minor"/>
      </rPr>
      <t>Limitations and Context</t>
    </r>
    <r>
      <rPr>
        <u/>
        <sz val="11"/>
        <color theme="1"/>
        <rFont val="Calibri"/>
        <family val="2"/>
        <scheme val="minor"/>
      </rPr>
      <t>:</t>
    </r>
    <r>
      <rPr>
        <sz val="11"/>
        <color theme="1"/>
        <rFont val="Calibri"/>
        <family val="2"/>
        <scheme val="minor"/>
      </rPr>
      <t xml:space="preserve"> Rather than a normal USGS water year (Oct 1–Sept 30), irrigation years (Nov 1–Oct31) were used because the majority of the state’s diversion data are recorded in irrigation years. Blank cells denote missing data.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</si>
</sst>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yyyy"/>
    <numFmt numFmtId="165" formatCode="#,##0.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sz val="16"/>
      <color theme="1"/>
      <name val="Calibri"/>
      <family val="2"/>
      <scheme val="minor"/>
    </font>
    <font>
      <sz val="11"/>
      <name val="Calibri"/>
      <family val="2"/>
      <scheme val="minor"/>
    </font>
    <font>
      <b/>
      <sz val="18"/>
      <color theme="1"/>
      <name val="Calibri"/>
      <family val="2"/>
      <scheme val="minor"/>
    </font>
    <font>
      <u/>
      <sz val="11"/>
      <color theme="1"/>
      <name val="Calibri"/>
      <family val="2"/>
      <scheme val="minor"/>
    </font>
    <font>
      <b/>
      <u/>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0">
    <xf numFmtId="0" fontId="0" fillId="0" borderId="0" xfId="0"/>
    <xf numFmtId="0" fontId="0" fillId="0" borderId="0" xfId="0" pivotButton="1"/>
    <xf numFmtId="0" fontId="0" fillId="0" borderId="0" xfId="0" applyNumberFormat="1"/>
    <xf numFmtId="0" fontId="16" fillId="0" borderId="0" xfId="0" applyFont="1" applyAlignment="1">
      <alignment horizontal="center" vertical="center" wrapText="1"/>
    </xf>
    <xf numFmtId="0" fontId="16" fillId="0" borderId="0" xfId="0" applyFont="1" applyAlignment="1">
      <alignment horizontal="center"/>
    </xf>
    <xf numFmtId="0" fontId="19" fillId="0" borderId="0" xfId="0" applyFont="1"/>
    <xf numFmtId="3" fontId="0" fillId="0" borderId="10" xfId="0" applyNumberFormat="1" applyBorder="1"/>
    <xf numFmtId="164" fontId="0" fillId="0" borderId="0" xfId="0" applyNumberFormat="1"/>
    <xf numFmtId="3" fontId="0" fillId="0" borderId="0" xfId="0" applyNumberFormat="1" applyAlignment="1">
      <alignment horizontal="center"/>
    </xf>
    <xf numFmtId="0" fontId="16" fillId="0" borderId="19" xfId="0" applyFont="1" applyBorder="1" applyAlignment="1">
      <alignment horizontal="center"/>
    </xf>
    <xf numFmtId="0" fontId="16" fillId="0" borderId="17" xfId="0" applyFont="1" applyBorder="1" applyAlignment="1">
      <alignment horizontal="center"/>
    </xf>
    <xf numFmtId="3" fontId="0" fillId="0" borderId="21" xfId="0" applyNumberFormat="1" applyBorder="1"/>
    <xf numFmtId="3" fontId="0" fillId="0" borderId="22" xfId="0" applyNumberFormat="1" applyBorder="1"/>
    <xf numFmtId="3" fontId="0" fillId="0" borderId="12" xfId="0" applyNumberFormat="1" applyBorder="1"/>
    <xf numFmtId="0" fontId="16" fillId="0" borderId="18" xfId="0" applyFont="1" applyBorder="1" applyAlignment="1">
      <alignment horizontal="center"/>
    </xf>
    <xf numFmtId="3" fontId="0" fillId="0" borderId="16" xfId="0" applyNumberFormat="1" applyBorder="1"/>
    <xf numFmtId="3" fontId="0" fillId="0" borderId="15" xfId="0" applyNumberFormat="1" applyBorder="1"/>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1" xfId="0" applyFont="1" applyBorder="1" applyAlignment="1">
      <alignment horizontal="center" vertical="center" wrapText="1"/>
    </xf>
    <xf numFmtId="0" fontId="0" fillId="0" borderId="0" xfId="0"/>
    <xf numFmtId="3" fontId="0" fillId="0" borderId="18" xfId="0" applyNumberFormat="1" applyBorder="1"/>
    <xf numFmtId="0" fontId="16" fillId="0" borderId="24" xfId="0" applyFont="1" applyBorder="1" applyAlignment="1">
      <alignment horizontal="center"/>
    </xf>
    <xf numFmtId="3" fontId="0" fillId="0" borderId="26" xfId="0" applyNumberFormat="1" applyBorder="1"/>
    <xf numFmtId="3" fontId="0" fillId="0" borderId="27" xfId="0" applyNumberFormat="1" applyBorder="1"/>
    <xf numFmtId="3" fontId="0" fillId="0" borderId="28" xfId="0" applyNumberFormat="1" applyBorder="1"/>
    <xf numFmtId="3" fontId="0" fillId="0" borderId="17" xfId="0" applyNumberFormat="1" applyBorder="1"/>
    <xf numFmtId="3" fontId="0" fillId="0" borderId="29" xfId="0" applyNumberFormat="1" applyBorder="1"/>
    <xf numFmtId="165" fontId="0" fillId="0" borderId="0" xfId="0" applyNumberFormat="1"/>
    <xf numFmtId="3" fontId="0" fillId="0" borderId="16" xfId="0" applyNumberFormat="1" applyFill="1" applyBorder="1"/>
    <xf numFmtId="3" fontId="0" fillId="0" borderId="10" xfId="0" applyNumberFormat="1" applyFill="1" applyBorder="1"/>
    <xf numFmtId="3" fontId="0" fillId="0" borderId="25" xfId="0" applyNumberFormat="1" applyFill="1" applyBorder="1" applyAlignment="1">
      <alignment horizontal="center"/>
    </xf>
    <xf numFmtId="3" fontId="0" fillId="0" borderId="0" xfId="0" applyNumberFormat="1" applyFill="1"/>
    <xf numFmtId="3" fontId="0" fillId="0" borderId="33" xfId="0" applyNumberFormat="1" applyFill="1" applyBorder="1"/>
    <xf numFmtId="3" fontId="0" fillId="0" borderId="31" xfId="0" applyNumberFormat="1" applyFill="1" applyBorder="1"/>
    <xf numFmtId="3" fontId="0" fillId="0" borderId="30" xfId="0" applyNumberFormat="1" applyFill="1" applyBorder="1"/>
    <xf numFmtId="3" fontId="0" fillId="0" borderId="29" xfId="0" applyNumberFormat="1" applyFill="1" applyBorder="1"/>
    <xf numFmtId="164" fontId="0" fillId="0" borderId="18" xfId="0" applyNumberFormat="1" applyBorder="1"/>
    <xf numFmtId="17" fontId="0" fillId="0" borderId="18" xfId="0" applyNumberFormat="1" applyFill="1" applyBorder="1"/>
    <xf numFmtId="3" fontId="0" fillId="0" borderId="18" xfId="0" applyNumberFormat="1" applyBorder="1" applyAlignment="1">
      <alignment horizontal="center"/>
    </xf>
    <xf numFmtId="3" fontId="0" fillId="0" borderId="18" xfId="0" applyNumberFormat="1" applyFill="1" applyBorder="1" applyAlignment="1">
      <alignment horizontal="center"/>
    </xf>
    <xf numFmtId="164" fontId="0" fillId="0" borderId="23" xfId="0" applyNumberFormat="1" applyBorder="1"/>
    <xf numFmtId="3" fontId="0" fillId="0" borderId="23" xfId="0" applyNumberFormat="1" applyBorder="1" applyAlignment="1">
      <alignment horizontal="center"/>
    </xf>
    <xf numFmtId="0" fontId="16" fillId="0" borderId="11" xfId="0" applyFont="1" applyBorder="1" applyAlignment="1">
      <alignment horizontal="center" wrapText="1"/>
    </xf>
    <xf numFmtId="3" fontId="0" fillId="0" borderId="39" xfId="0" applyNumberFormat="1" applyBorder="1"/>
    <xf numFmtId="3" fontId="0" fillId="0" borderId="40" xfId="0" applyNumberFormat="1" applyBorder="1"/>
    <xf numFmtId="3" fontId="0" fillId="0" borderId="19" xfId="0" applyNumberFormat="1" applyBorder="1"/>
    <xf numFmtId="0" fontId="0" fillId="0" borderId="38" xfId="0" applyBorder="1"/>
    <xf numFmtId="3" fontId="0" fillId="0" borderId="36" xfId="0" applyNumberFormat="1" applyBorder="1"/>
    <xf numFmtId="3" fontId="0" fillId="0" borderId="37" xfId="0" applyNumberFormat="1" applyBorder="1"/>
    <xf numFmtId="0" fontId="0" fillId="0" borderId="17" xfId="0" applyBorder="1"/>
    <xf numFmtId="0" fontId="0" fillId="0" borderId="18" xfId="0" applyBorder="1"/>
    <xf numFmtId="0" fontId="0" fillId="0" borderId="19" xfId="0" applyBorder="1"/>
    <xf numFmtId="17" fontId="0" fillId="0" borderId="19" xfId="0" applyNumberFormat="1" applyFill="1" applyBorder="1"/>
    <xf numFmtId="3" fontId="0" fillId="0" borderId="19" xfId="0" applyNumberFormat="1" applyFill="1" applyBorder="1" applyAlignment="1">
      <alignment horizontal="center"/>
    </xf>
    <xf numFmtId="0" fontId="0" fillId="0" borderId="47" xfId="0" applyFont="1" applyBorder="1" applyAlignment="1">
      <alignment vertical="center"/>
    </xf>
    <xf numFmtId="0" fontId="21" fillId="0" borderId="11" xfId="0" applyFont="1" applyBorder="1"/>
    <xf numFmtId="164" fontId="16" fillId="0" borderId="11" xfId="0" applyNumberFormat="1" applyFont="1" applyBorder="1" applyAlignment="1">
      <alignment horizontal="center" vertical="center" wrapText="1"/>
    </xf>
    <xf numFmtId="3" fontId="16" fillId="0" borderId="11" xfId="0" applyNumberFormat="1" applyFont="1" applyBorder="1" applyAlignment="1">
      <alignment horizontal="center" vertical="center" wrapText="1"/>
    </xf>
    <xf numFmtId="0" fontId="22" fillId="0" borderId="45" xfId="0" applyFont="1" applyBorder="1" applyAlignment="1">
      <alignment horizontal="left" vertical="center" wrapText="1"/>
    </xf>
    <xf numFmtId="0" fontId="22" fillId="0" borderId="41" xfId="0" applyFont="1" applyBorder="1" applyAlignment="1">
      <alignment horizontal="left" vertical="center" wrapText="1"/>
    </xf>
    <xf numFmtId="0" fontId="22" fillId="0" borderId="42" xfId="0" applyFont="1" applyBorder="1" applyAlignment="1">
      <alignment horizontal="left" vertical="center" wrapText="1"/>
    </xf>
    <xf numFmtId="0" fontId="22" fillId="0" borderId="48" xfId="0" applyFont="1" applyBorder="1" applyAlignment="1">
      <alignment horizontal="left" vertical="center" wrapText="1"/>
    </xf>
    <xf numFmtId="0" fontId="22" fillId="0" borderId="0" xfId="0" applyFont="1" applyBorder="1" applyAlignment="1">
      <alignment horizontal="left" vertical="center" wrapText="1"/>
    </xf>
    <xf numFmtId="0" fontId="22" fillId="0" borderId="43" xfId="0" applyFont="1" applyBorder="1" applyAlignment="1">
      <alignment horizontal="left" vertical="center" wrapText="1"/>
    </xf>
    <xf numFmtId="0" fontId="22" fillId="0" borderId="46" xfId="0" applyFont="1" applyBorder="1" applyAlignment="1">
      <alignment horizontal="left" vertical="center" wrapText="1"/>
    </xf>
    <xf numFmtId="0" fontId="22" fillId="0" borderId="32" xfId="0" applyFont="1" applyBorder="1" applyAlignment="1">
      <alignment horizontal="left" vertical="center" wrapText="1"/>
    </xf>
    <xf numFmtId="0" fontId="22" fillId="0" borderId="44" xfId="0" applyFont="1" applyBorder="1" applyAlignment="1">
      <alignment horizontal="left" vertical="center" wrapText="1"/>
    </xf>
    <xf numFmtId="0" fontId="22" fillId="0" borderId="45" xfId="0" applyFont="1" applyBorder="1" applyAlignment="1">
      <alignment horizontal="left" vertical="top" wrapText="1"/>
    </xf>
    <xf numFmtId="0" fontId="22" fillId="0" borderId="41" xfId="0" applyFont="1" applyBorder="1" applyAlignment="1">
      <alignment horizontal="left" vertical="top" wrapText="1"/>
    </xf>
    <xf numFmtId="0" fontId="22" fillId="0" borderId="42" xfId="0" applyFont="1" applyBorder="1" applyAlignment="1">
      <alignment horizontal="left" vertical="top" wrapText="1"/>
    </xf>
    <xf numFmtId="0" fontId="22" fillId="0" borderId="48" xfId="0" applyFont="1" applyBorder="1" applyAlignment="1">
      <alignment horizontal="left" vertical="top" wrapText="1"/>
    </xf>
    <xf numFmtId="0" fontId="22" fillId="0" borderId="0" xfId="0" applyFont="1" applyBorder="1" applyAlignment="1">
      <alignment horizontal="left" vertical="top" wrapText="1"/>
    </xf>
    <xf numFmtId="0" fontId="22" fillId="0" borderId="43" xfId="0" applyFont="1" applyBorder="1" applyAlignment="1">
      <alignment horizontal="left" vertical="top" wrapText="1"/>
    </xf>
    <xf numFmtId="0" fontId="22" fillId="0" borderId="46" xfId="0" applyFont="1" applyBorder="1" applyAlignment="1">
      <alignment horizontal="left" vertical="top" wrapText="1"/>
    </xf>
    <xf numFmtId="0" fontId="22" fillId="0" borderId="32" xfId="0" applyFont="1" applyBorder="1" applyAlignment="1">
      <alignment horizontal="left" vertical="top" wrapText="1"/>
    </xf>
    <xf numFmtId="0" fontId="22" fillId="0" borderId="44" xfId="0" applyFont="1" applyBorder="1" applyAlignment="1">
      <alignment horizontal="left" vertical="top" wrapText="1"/>
    </xf>
    <xf numFmtId="0" fontId="18" fillId="0" borderId="34" xfId="0" applyFont="1" applyBorder="1" applyAlignment="1">
      <alignment horizontal="center"/>
    </xf>
    <xf numFmtId="0" fontId="18" fillId="0" borderId="35" xfId="0"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chartsheet" Target="chartsheets/sheet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a:pPr>
            <a:r>
              <a:rPr lang="en-US" sz="1800" b="1" i="0" baseline="0">
                <a:effectLst/>
              </a:rPr>
              <a:t>ANNUAL SOUTH PLATTE RIVER FLOWS AT JULESBURG, CO</a:t>
            </a:r>
            <a:endParaRPr lang="en-US" sz="1800">
              <a:effectLst/>
            </a:endParaRPr>
          </a:p>
        </c:rich>
      </c:tx>
      <c:overlay val="0"/>
    </c:title>
    <c:autoTitleDeleted val="0"/>
    <c:plotArea>
      <c:layout/>
      <c:barChart>
        <c:barDir val="col"/>
        <c:grouping val="clustered"/>
        <c:varyColors val="0"/>
        <c:ser>
          <c:idx val="0"/>
          <c:order val="0"/>
          <c:invertIfNegative val="0"/>
          <c:cat>
            <c:numRef>
              <c:f>'TABLE AF'!$A$3:$A$90</c:f>
              <c:numCache>
                <c:formatCode>General</c:formatCode>
                <c:ptCount val="88"/>
                <c:pt idx="0">
                  <c:v>1925</c:v>
                </c:pt>
                <c:pt idx="1">
                  <c:v>1926</c:v>
                </c:pt>
                <c:pt idx="2">
                  <c:v>1927</c:v>
                </c:pt>
                <c:pt idx="3">
                  <c:v>1928</c:v>
                </c:pt>
                <c:pt idx="4">
                  <c:v>1929</c:v>
                </c:pt>
                <c:pt idx="5">
                  <c:v>1930</c:v>
                </c:pt>
                <c:pt idx="6">
                  <c:v>1931</c:v>
                </c:pt>
                <c:pt idx="7">
                  <c:v>1932</c:v>
                </c:pt>
                <c:pt idx="8">
                  <c:v>1933</c:v>
                </c:pt>
                <c:pt idx="9">
                  <c:v>1934</c:v>
                </c:pt>
                <c:pt idx="10">
                  <c:v>1935</c:v>
                </c:pt>
                <c:pt idx="11">
                  <c:v>1936</c:v>
                </c:pt>
                <c:pt idx="12">
                  <c:v>1937</c:v>
                </c:pt>
                <c:pt idx="13">
                  <c:v>1938</c:v>
                </c:pt>
                <c:pt idx="14">
                  <c:v>1939</c:v>
                </c:pt>
                <c:pt idx="15">
                  <c:v>1940</c:v>
                </c:pt>
                <c:pt idx="16">
                  <c:v>1941</c:v>
                </c:pt>
                <c:pt idx="17">
                  <c:v>1942</c:v>
                </c:pt>
                <c:pt idx="18">
                  <c:v>1943</c:v>
                </c:pt>
                <c:pt idx="19">
                  <c:v>1944</c:v>
                </c:pt>
                <c:pt idx="20">
                  <c:v>1945</c:v>
                </c:pt>
                <c:pt idx="21">
                  <c:v>1946</c:v>
                </c:pt>
                <c:pt idx="22">
                  <c:v>1947</c:v>
                </c:pt>
                <c:pt idx="23">
                  <c:v>1948</c:v>
                </c:pt>
                <c:pt idx="24">
                  <c:v>1949</c:v>
                </c:pt>
                <c:pt idx="25">
                  <c:v>1950</c:v>
                </c:pt>
                <c:pt idx="26">
                  <c:v>1951</c:v>
                </c:pt>
                <c:pt idx="27">
                  <c:v>1952</c:v>
                </c:pt>
                <c:pt idx="28">
                  <c:v>1953</c:v>
                </c:pt>
                <c:pt idx="29">
                  <c:v>1954</c:v>
                </c:pt>
                <c:pt idx="30">
                  <c:v>1955</c:v>
                </c:pt>
                <c:pt idx="31">
                  <c:v>1956</c:v>
                </c:pt>
                <c:pt idx="32">
                  <c:v>1957</c:v>
                </c:pt>
                <c:pt idx="33">
                  <c:v>1958</c:v>
                </c:pt>
                <c:pt idx="34">
                  <c:v>1959</c:v>
                </c:pt>
                <c:pt idx="35">
                  <c:v>1960</c:v>
                </c:pt>
                <c:pt idx="36">
                  <c:v>1961</c:v>
                </c:pt>
                <c:pt idx="37">
                  <c:v>1962</c:v>
                </c:pt>
                <c:pt idx="38">
                  <c:v>1963</c:v>
                </c:pt>
                <c:pt idx="39">
                  <c:v>1964</c:v>
                </c:pt>
                <c:pt idx="40">
                  <c:v>1965</c:v>
                </c:pt>
                <c:pt idx="41">
                  <c:v>1966</c:v>
                </c:pt>
                <c:pt idx="42">
                  <c:v>1967</c:v>
                </c:pt>
                <c:pt idx="43">
                  <c:v>1968</c:v>
                </c:pt>
                <c:pt idx="44">
                  <c:v>1969</c:v>
                </c:pt>
                <c:pt idx="45">
                  <c:v>1970</c:v>
                </c:pt>
                <c:pt idx="46">
                  <c:v>1971</c:v>
                </c:pt>
                <c:pt idx="47">
                  <c:v>1972</c:v>
                </c:pt>
                <c:pt idx="48">
                  <c:v>1973</c:v>
                </c:pt>
                <c:pt idx="49">
                  <c:v>1974</c:v>
                </c:pt>
                <c:pt idx="50">
                  <c:v>1975</c:v>
                </c:pt>
                <c:pt idx="51">
                  <c:v>1976</c:v>
                </c:pt>
                <c:pt idx="52">
                  <c:v>1977</c:v>
                </c:pt>
                <c:pt idx="53">
                  <c:v>1978</c:v>
                </c:pt>
                <c:pt idx="54">
                  <c:v>1979</c:v>
                </c:pt>
                <c:pt idx="55">
                  <c:v>1980</c:v>
                </c:pt>
                <c:pt idx="56">
                  <c:v>1981</c:v>
                </c:pt>
                <c:pt idx="57">
                  <c:v>1982</c:v>
                </c:pt>
                <c:pt idx="58">
                  <c:v>1983</c:v>
                </c:pt>
                <c:pt idx="59">
                  <c:v>1984</c:v>
                </c:pt>
                <c:pt idx="60">
                  <c:v>1985</c:v>
                </c:pt>
                <c:pt idx="61">
                  <c:v>1986</c:v>
                </c:pt>
                <c:pt idx="62">
                  <c:v>1987</c:v>
                </c:pt>
                <c:pt idx="63">
                  <c:v>1988</c:v>
                </c:pt>
                <c:pt idx="64">
                  <c:v>1989</c:v>
                </c:pt>
                <c:pt idx="65">
                  <c:v>1990</c:v>
                </c:pt>
                <c:pt idx="66">
                  <c:v>1991</c:v>
                </c:pt>
                <c:pt idx="67">
                  <c:v>1992</c:v>
                </c:pt>
                <c:pt idx="68">
                  <c:v>1993</c:v>
                </c:pt>
                <c:pt idx="69">
                  <c:v>1994</c:v>
                </c:pt>
                <c:pt idx="70">
                  <c:v>1995</c:v>
                </c:pt>
                <c:pt idx="71">
                  <c:v>1996</c:v>
                </c:pt>
                <c:pt idx="72">
                  <c:v>1997</c:v>
                </c:pt>
                <c:pt idx="73">
                  <c:v>1998</c:v>
                </c:pt>
                <c:pt idx="74">
                  <c:v>1999</c:v>
                </c:pt>
                <c:pt idx="75">
                  <c:v>2000</c:v>
                </c:pt>
                <c:pt idx="76">
                  <c:v>2001</c:v>
                </c:pt>
                <c:pt idx="77">
                  <c:v>2002</c:v>
                </c:pt>
                <c:pt idx="78">
                  <c:v>2003</c:v>
                </c:pt>
                <c:pt idx="79">
                  <c:v>2004</c:v>
                </c:pt>
                <c:pt idx="80">
                  <c:v>2005</c:v>
                </c:pt>
                <c:pt idx="81">
                  <c:v>2006</c:v>
                </c:pt>
                <c:pt idx="82">
                  <c:v>2007</c:v>
                </c:pt>
                <c:pt idx="83">
                  <c:v>2008</c:v>
                </c:pt>
                <c:pt idx="84">
                  <c:v>2009</c:v>
                </c:pt>
                <c:pt idx="85">
                  <c:v>2010</c:v>
                </c:pt>
                <c:pt idx="86">
                  <c:v>2011</c:v>
                </c:pt>
                <c:pt idx="87">
                  <c:v>2012</c:v>
                </c:pt>
              </c:numCache>
            </c:numRef>
          </c:cat>
          <c:val>
            <c:numRef>
              <c:f>'TABLE AF'!$N$3:$N$90</c:f>
              <c:numCache>
                <c:formatCode>#,##0</c:formatCode>
                <c:ptCount val="88"/>
                <c:pt idx="0">
                  <c:v>143272.16999999995</c:v>
                </c:pt>
                <c:pt idx="1">
                  <c:v>412026.49999999994</c:v>
                </c:pt>
                <c:pt idx="2">
                  <c:v>290689.84999999998</c:v>
                </c:pt>
                <c:pt idx="3">
                  <c:v>307851.10999999993</c:v>
                </c:pt>
                <c:pt idx="4">
                  <c:v>315176.16000000003</c:v>
                </c:pt>
                <c:pt idx="5">
                  <c:v>323780.59000000003</c:v>
                </c:pt>
                <c:pt idx="6">
                  <c:v>195940.05999999997</c:v>
                </c:pt>
                <c:pt idx="7">
                  <c:v>113936.20999999998</c:v>
                </c:pt>
                <c:pt idx="8">
                  <c:v>123921.14000000001</c:v>
                </c:pt>
                <c:pt idx="9">
                  <c:v>110367.88999999998</c:v>
                </c:pt>
                <c:pt idx="10">
                  <c:v>288462.40999999992</c:v>
                </c:pt>
                <c:pt idx="11">
                  <c:v>86776.140000000014</c:v>
                </c:pt>
                <c:pt idx="12">
                  <c:v>71536.900000000023</c:v>
                </c:pt>
                <c:pt idx="13">
                  <c:v>180887.28000000003</c:v>
                </c:pt>
                <c:pt idx="14">
                  <c:v>422602.52</c:v>
                </c:pt>
                <c:pt idx="15">
                  <c:v>60796.26</c:v>
                </c:pt>
                <c:pt idx="16">
                  <c:v>71263.179999999993</c:v>
                </c:pt>
                <c:pt idx="17">
                  <c:v>1110141.1500000001</c:v>
                </c:pt>
                <c:pt idx="18">
                  <c:v>359108.71</c:v>
                </c:pt>
                <c:pt idx="19">
                  <c:v>239475.9</c:v>
                </c:pt>
                <c:pt idx="20">
                  <c:v>230524.35000000003</c:v>
                </c:pt>
                <c:pt idx="21">
                  <c:v>237377.36000000002</c:v>
                </c:pt>
                <c:pt idx="22">
                  <c:v>564960.30999999994</c:v>
                </c:pt>
                <c:pt idx="23">
                  <c:v>397146.29000000004</c:v>
                </c:pt>
                <c:pt idx="24">
                  <c:v>663938.96</c:v>
                </c:pt>
                <c:pt idx="25">
                  <c:v>181884.97999999998</c:v>
                </c:pt>
                <c:pt idx="26">
                  <c:v>205936.91</c:v>
                </c:pt>
                <c:pt idx="27">
                  <c:v>323046.67000000004</c:v>
                </c:pt>
                <c:pt idx="28">
                  <c:v>147092.38</c:v>
                </c:pt>
                <c:pt idx="29">
                  <c:v>97370.010000000009</c:v>
                </c:pt>
                <c:pt idx="30">
                  <c:v>73772.300000000017</c:v>
                </c:pt>
                <c:pt idx="31">
                  <c:v>54453.03</c:v>
                </c:pt>
                <c:pt idx="32">
                  <c:v>393778.30999999994</c:v>
                </c:pt>
                <c:pt idx="33">
                  <c:v>654047.22</c:v>
                </c:pt>
                <c:pt idx="34">
                  <c:v>245926.25</c:v>
                </c:pt>
                <c:pt idx="35">
                  <c:v>197750.98999999996</c:v>
                </c:pt>
                <c:pt idx="36">
                  <c:v>398655.73</c:v>
                </c:pt>
                <c:pt idx="37">
                  <c:v>559775.42999999993</c:v>
                </c:pt>
                <c:pt idx="38">
                  <c:v>174393.31000000003</c:v>
                </c:pt>
                <c:pt idx="39">
                  <c:v>91743.030000000013</c:v>
                </c:pt>
                <c:pt idx="40">
                  <c:v>508119.13</c:v>
                </c:pt>
                <c:pt idx="41">
                  <c:v>312095.78000000003</c:v>
                </c:pt>
                <c:pt idx="42">
                  <c:v>257087.40000000002</c:v>
                </c:pt>
                <c:pt idx="43">
                  <c:v>203731.26</c:v>
                </c:pt>
                <c:pt idx="44">
                  <c:v>477702.18999999989</c:v>
                </c:pt>
                <c:pt idx="45">
                  <c:v>832435.29</c:v>
                </c:pt>
                <c:pt idx="46">
                  <c:v>583246.17999999993</c:v>
                </c:pt>
                <c:pt idx="47">
                  <c:v>185133.95</c:v>
                </c:pt>
                <c:pt idx="48">
                  <c:v>1181471.7900000003</c:v>
                </c:pt>
                <c:pt idx="49">
                  <c:v>409322.99000000005</c:v>
                </c:pt>
                <c:pt idx="50">
                  <c:v>255544.21999999997</c:v>
                </c:pt>
                <c:pt idx="51">
                  <c:v>158158.34</c:v>
                </c:pt>
                <c:pt idx="52">
                  <c:v>111631.38</c:v>
                </c:pt>
                <c:pt idx="53">
                  <c:v>72026.850000000006</c:v>
                </c:pt>
                <c:pt idx="54">
                  <c:v>486385.95</c:v>
                </c:pt>
                <c:pt idx="55">
                  <c:v>1359772.6</c:v>
                </c:pt>
                <c:pt idx="56">
                  <c:v>232993.81999999998</c:v>
                </c:pt>
                <c:pt idx="57">
                  <c:v>139894.28</c:v>
                </c:pt>
                <c:pt idx="58">
                  <c:v>2130245.34</c:v>
                </c:pt>
                <c:pt idx="59">
                  <c:v>1384802.35</c:v>
                </c:pt>
                <c:pt idx="60">
                  <c:v>699205.52999999991</c:v>
                </c:pt>
                <c:pt idx="61">
                  <c:v>624274.88</c:v>
                </c:pt>
                <c:pt idx="62">
                  <c:v>725304.46000000008</c:v>
                </c:pt>
                <c:pt idx="63">
                  <c:v>388234.42</c:v>
                </c:pt>
                <c:pt idx="64">
                  <c:v>211252.67</c:v>
                </c:pt>
                <c:pt idx="65">
                  <c:v>269763.92</c:v>
                </c:pt>
                <c:pt idx="66">
                  <c:v>263311.62</c:v>
                </c:pt>
                <c:pt idx="67">
                  <c:v>386046.62000000005</c:v>
                </c:pt>
                <c:pt idx="68">
                  <c:v>367643.72</c:v>
                </c:pt>
                <c:pt idx="69">
                  <c:v>211528.37</c:v>
                </c:pt>
                <c:pt idx="70">
                  <c:v>1197032.32</c:v>
                </c:pt>
                <c:pt idx="71">
                  <c:v>428303.10000000003</c:v>
                </c:pt>
                <c:pt idx="72">
                  <c:v>777575.67</c:v>
                </c:pt>
                <c:pt idx="73">
                  <c:v>712247.09000000008</c:v>
                </c:pt>
                <c:pt idx="74">
                  <c:v>1006215.6400000001</c:v>
                </c:pt>
                <c:pt idx="75">
                  <c:v>377446.16000000009</c:v>
                </c:pt>
                <c:pt idx="76">
                  <c:v>186738.59</c:v>
                </c:pt>
                <c:pt idx="77">
                  <c:v>92199.03</c:v>
                </c:pt>
                <c:pt idx="78">
                  <c:v>34659.68</c:v>
                </c:pt>
                <c:pt idx="79">
                  <c:v>30355.47</c:v>
                </c:pt>
                <c:pt idx="80">
                  <c:v>122832.21</c:v>
                </c:pt>
                <c:pt idx="81">
                  <c:v>55863.3</c:v>
                </c:pt>
                <c:pt idx="82">
                  <c:v>124783.97</c:v>
                </c:pt>
                <c:pt idx="83">
                  <c:v>97528.680000000022</c:v>
                </c:pt>
                <c:pt idx="84">
                  <c:v>322937.61</c:v>
                </c:pt>
                <c:pt idx="85">
                  <c:v>656356.02000000014</c:v>
                </c:pt>
                <c:pt idx="86">
                  <c:v>412038.39000000007</c:v>
                </c:pt>
                <c:pt idx="87">
                  <c:v>261054.88</c:v>
                </c:pt>
              </c:numCache>
            </c:numRef>
          </c:val>
        </c:ser>
        <c:dLbls>
          <c:showLegendKey val="0"/>
          <c:showVal val="0"/>
          <c:showCatName val="0"/>
          <c:showSerName val="0"/>
          <c:showPercent val="0"/>
          <c:showBubbleSize val="0"/>
        </c:dLbls>
        <c:gapWidth val="150"/>
        <c:axId val="50849792"/>
        <c:axId val="45255488"/>
      </c:barChart>
      <c:lineChart>
        <c:grouping val="standard"/>
        <c:varyColors val="0"/>
        <c:ser>
          <c:idx val="1"/>
          <c:order val="1"/>
          <c:tx>
            <c:strRef>
              <c:f>'TABLE AF'!$P$1:$P$2</c:f>
              <c:strCache>
                <c:ptCount val="1"/>
                <c:pt idx="0">
                  <c:v>UNIT : AF Moving Average (Mean)</c:v>
                </c:pt>
              </c:strCache>
            </c:strRef>
          </c:tx>
          <c:marker>
            <c:symbol val="none"/>
          </c:marker>
          <c:cat>
            <c:numRef>
              <c:f>'TABLE AF'!$A$3:$A$90</c:f>
              <c:numCache>
                <c:formatCode>General</c:formatCode>
                <c:ptCount val="88"/>
                <c:pt idx="0">
                  <c:v>1925</c:v>
                </c:pt>
                <c:pt idx="1">
                  <c:v>1926</c:v>
                </c:pt>
                <c:pt idx="2">
                  <c:v>1927</c:v>
                </c:pt>
                <c:pt idx="3">
                  <c:v>1928</c:v>
                </c:pt>
                <c:pt idx="4">
                  <c:v>1929</c:v>
                </c:pt>
                <c:pt idx="5">
                  <c:v>1930</c:v>
                </c:pt>
                <c:pt idx="6">
                  <c:v>1931</c:v>
                </c:pt>
                <c:pt idx="7">
                  <c:v>1932</c:v>
                </c:pt>
                <c:pt idx="8">
                  <c:v>1933</c:v>
                </c:pt>
                <c:pt idx="9">
                  <c:v>1934</c:v>
                </c:pt>
                <c:pt idx="10">
                  <c:v>1935</c:v>
                </c:pt>
                <c:pt idx="11">
                  <c:v>1936</c:v>
                </c:pt>
                <c:pt idx="12">
                  <c:v>1937</c:v>
                </c:pt>
                <c:pt idx="13">
                  <c:v>1938</c:v>
                </c:pt>
                <c:pt idx="14">
                  <c:v>1939</c:v>
                </c:pt>
                <c:pt idx="15">
                  <c:v>1940</c:v>
                </c:pt>
                <c:pt idx="16">
                  <c:v>1941</c:v>
                </c:pt>
                <c:pt idx="17">
                  <c:v>1942</c:v>
                </c:pt>
                <c:pt idx="18">
                  <c:v>1943</c:v>
                </c:pt>
                <c:pt idx="19">
                  <c:v>1944</c:v>
                </c:pt>
                <c:pt idx="20">
                  <c:v>1945</c:v>
                </c:pt>
                <c:pt idx="21">
                  <c:v>1946</c:v>
                </c:pt>
                <c:pt idx="22">
                  <c:v>1947</c:v>
                </c:pt>
                <c:pt idx="23">
                  <c:v>1948</c:v>
                </c:pt>
                <c:pt idx="24">
                  <c:v>1949</c:v>
                </c:pt>
                <c:pt idx="25">
                  <c:v>1950</c:v>
                </c:pt>
                <c:pt idx="26">
                  <c:v>1951</c:v>
                </c:pt>
                <c:pt idx="27">
                  <c:v>1952</c:v>
                </c:pt>
                <c:pt idx="28">
                  <c:v>1953</c:v>
                </c:pt>
                <c:pt idx="29">
                  <c:v>1954</c:v>
                </c:pt>
                <c:pt idx="30">
                  <c:v>1955</c:v>
                </c:pt>
                <c:pt idx="31">
                  <c:v>1956</c:v>
                </c:pt>
                <c:pt idx="32">
                  <c:v>1957</c:v>
                </c:pt>
                <c:pt idx="33">
                  <c:v>1958</c:v>
                </c:pt>
                <c:pt idx="34">
                  <c:v>1959</c:v>
                </c:pt>
                <c:pt idx="35">
                  <c:v>1960</c:v>
                </c:pt>
                <c:pt idx="36">
                  <c:v>1961</c:v>
                </c:pt>
                <c:pt idx="37">
                  <c:v>1962</c:v>
                </c:pt>
                <c:pt idx="38">
                  <c:v>1963</c:v>
                </c:pt>
                <c:pt idx="39">
                  <c:v>1964</c:v>
                </c:pt>
                <c:pt idx="40">
                  <c:v>1965</c:v>
                </c:pt>
                <c:pt idx="41">
                  <c:v>1966</c:v>
                </c:pt>
                <c:pt idx="42">
                  <c:v>1967</c:v>
                </c:pt>
                <c:pt idx="43">
                  <c:v>1968</c:v>
                </c:pt>
                <c:pt idx="44">
                  <c:v>1969</c:v>
                </c:pt>
                <c:pt idx="45">
                  <c:v>1970</c:v>
                </c:pt>
                <c:pt idx="46">
                  <c:v>1971</c:v>
                </c:pt>
                <c:pt idx="47">
                  <c:v>1972</c:v>
                </c:pt>
                <c:pt idx="48">
                  <c:v>1973</c:v>
                </c:pt>
                <c:pt idx="49">
                  <c:v>1974</c:v>
                </c:pt>
                <c:pt idx="50">
                  <c:v>1975</c:v>
                </c:pt>
                <c:pt idx="51">
                  <c:v>1976</c:v>
                </c:pt>
                <c:pt idx="52">
                  <c:v>1977</c:v>
                </c:pt>
                <c:pt idx="53">
                  <c:v>1978</c:v>
                </c:pt>
                <c:pt idx="54">
                  <c:v>1979</c:v>
                </c:pt>
                <c:pt idx="55">
                  <c:v>1980</c:v>
                </c:pt>
                <c:pt idx="56">
                  <c:v>1981</c:v>
                </c:pt>
                <c:pt idx="57">
                  <c:v>1982</c:v>
                </c:pt>
                <c:pt idx="58">
                  <c:v>1983</c:v>
                </c:pt>
                <c:pt idx="59">
                  <c:v>1984</c:v>
                </c:pt>
                <c:pt idx="60">
                  <c:v>1985</c:v>
                </c:pt>
                <c:pt idx="61">
                  <c:v>1986</c:v>
                </c:pt>
                <c:pt idx="62">
                  <c:v>1987</c:v>
                </c:pt>
                <c:pt idx="63">
                  <c:v>1988</c:v>
                </c:pt>
                <c:pt idx="64">
                  <c:v>1989</c:v>
                </c:pt>
                <c:pt idx="65">
                  <c:v>1990</c:v>
                </c:pt>
                <c:pt idx="66">
                  <c:v>1991</c:v>
                </c:pt>
                <c:pt idx="67">
                  <c:v>1992</c:v>
                </c:pt>
                <c:pt idx="68">
                  <c:v>1993</c:v>
                </c:pt>
                <c:pt idx="69">
                  <c:v>1994</c:v>
                </c:pt>
                <c:pt idx="70">
                  <c:v>1995</c:v>
                </c:pt>
                <c:pt idx="71">
                  <c:v>1996</c:v>
                </c:pt>
                <c:pt idx="72">
                  <c:v>1997</c:v>
                </c:pt>
                <c:pt idx="73">
                  <c:v>1998</c:v>
                </c:pt>
                <c:pt idx="74">
                  <c:v>1999</c:v>
                </c:pt>
                <c:pt idx="75">
                  <c:v>2000</c:v>
                </c:pt>
                <c:pt idx="76">
                  <c:v>2001</c:v>
                </c:pt>
                <c:pt idx="77">
                  <c:v>2002</c:v>
                </c:pt>
                <c:pt idx="78">
                  <c:v>2003</c:v>
                </c:pt>
                <c:pt idx="79">
                  <c:v>2004</c:v>
                </c:pt>
                <c:pt idx="80">
                  <c:v>2005</c:v>
                </c:pt>
                <c:pt idx="81">
                  <c:v>2006</c:v>
                </c:pt>
                <c:pt idx="82">
                  <c:v>2007</c:v>
                </c:pt>
                <c:pt idx="83">
                  <c:v>2008</c:v>
                </c:pt>
                <c:pt idx="84">
                  <c:v>2009</c:v>
                </c:pt>
                <c:pt idx="85">
                  <c:v>2010</c:v>
                </c:pt>
                <c:pt idx="86">
                  <c:v>2011</c:v>
                </c:pt>
                <c:pt idx="87">
                  <c:v>2012</c:v>
                </c:pt>
              </c:numCache>
            </c:numRef>
          </c:cat>
          <c:val>
            <c:numRef>
              <c:f>'TABLE AF'!$P$3:$P$90</c:f>
              <c:numCache>
                <c:formatCode>#,##0</c:formatCode>
                <c:ptCount val="88"/>
                <c:pt idx="1">
                  <c:v>277649.33499999996</c:v>
                </c:pt>
                <c:pt idx="2">
                  <c:v>281996.17333333328</c:v>
                </c:pt>
                <c:pt idx="3">
                  <c:v>288459.90749999997</c:v>
                </c:pt>
                <c:pt idx="4">
                  <c:v>293803.158</c:v>
                </c:pt>
                <c:pt idx="5">
                  <c:v>298799.39666666667</c:v>
                </c:pt>
                <c:pt idx="6">
                  <c:v>284105.20571428572</c:v>
                </c:pt>
                <c:pt idx="7">
                  <c:v>262834.08125000005</c:v>
                </c:pt>
                <c:pt idx="8">
                  <c:v>247399.31000000006</c:v>
                </c:pt>
                <c:pt idx="9">
                  <c:v>233696.16800000006</c:v>
                </c:pt>
                <c:pt idx="10">
                  <c:v>238674.91727272735</c:v>
                </c:pt>
                <c:pt idx="11">
                  <c:v>226016.68583333341</c:v>
                </c:pt>
                <c:pt idx="12">
                  <c:v>214133.62538461544</c:v>
                </c:pt>
                <c:pt idx="13">
                  <c:v>211758.88642857151</c:v>
                </c:pt>
                <c:pt idx="14">
                  <c:v>225815.12866666674</c:v>
                </c:pt>
                <c:pt idx="15">
                  <c:v>215501.44937500005</c:v>
                </c:pt>
                <c:pt idx="16">
                  <c:v>207016.84529411769</c:v>
                </c:pt>
                <c:pt idx="17">
                  <c:v>257190.41777777785</c:v>
                </c:pt>
                <c:pt idx="18">
                  <c:v>262554.53842105268</c:v>
                </c:pt>
                <c:pt idx="19">
                  <c:v>261400.60650000008</c:v>
                </c:pt>
                <c:pt idx="20">
                  <c:v>259930.30857142864</c:v>
                </c:pt>
                <c:pt idx="21">
                  <c:v>258905.17454545462</c:v>
                </c:pt>
                <c:pt idx="22">
                  <c:v>272211.91956521745</c:v>
                </c:pt>
                <c:pt idx="23">
                  <c:v>277417.51833333337</c:v>
                </c:pt>
                <c:pt idx="24">
                  <c:v>292878.37600000005</c:v>
                </c:pt>
                <c:pt idx="25">
                  <c:v>288609.39923076925</c:v>
                </c:pt>
                <c:pt idx="26">
                  <c:v>285547.45518518524</c:v>
                </c:pt>
                <c:pt idx="27">
                  <c:v>286886.71285714291</c:v>
                </c:pt>
                <c:pt idx="28">
                  <c:v>282066.2186206897</c:v>
                </c:pt>
                <c:pt idx="29">
                  <c:v>275909.67833333334</c:v>
                </c:pt>
                <c:pt idx="30">
                  <c:v>269389.11774193548</c:v>
                </c:pt>
                <c:pt idx="31">
                  <c:v>262672.36499999999</c:v>
                </c:pt>
                <c:pt idx="32">
                  <c:v>266645.27242424246</c:v>
                </c:pt>
                <c:pt idx="33">
                  <c:v>278039.44735294121</c:v>
                </c:pt>
                <c:pt idx="34">
                  <c:v>277121.92742857145</c:v>
                </c:pt>
                <c:pt idx="35">
                  <c:v>274917.1791666667</c:v>
                </c:pt>
                <c:pt idx="36">
                  <c:v>278261.46432432439</c:v>
                </c:pt>
                <c:pt idx="37">
                  <c:v>285669.72657894739</c:v>
                </c:pt>
                <c:pt idx="38">
                  <c:v>282816.48512820515</c:v>
                </c:pt>
                <c:pt idx="39">
                  <c:v>278039.64875000005</c:v>
                </c:pt>
                <c:pt idx="40">
                  <c:v>283651.34341463418</c:v>
                </c:pt>
                <c:pt idx="41">
                  <c:v>284328.59190476191</c:v>
                </c:pt>
                <c:pt idx="42">
                  <c:v>283695.07581395353</c:v>
                </c:pt>
                <c:pt idx="43">
                  <c:v>281877.71636363637</c:v>
                </c:pt>
                <c:pt idx="44">
                  <c:v>286229.37133333337</c:v>
                </c:pt>
                <c:pt idx="45">
                  <c:v>298103.41304347827</c:v>
                </c:pt>
                <c:pt idx="46">
                  <c:v>304170.28042553191</c:v>
                </c:pt>
                <c:pt idx="47">
                  <c:v>301690.356875</c:v>
                </c:pt>
                <c:pt idx="48">
                  <c:v>319645.08</c:v>
                </c:pt>
                <c:pt idx="49">
                  <c:v>321438.63819999999</c:v>
                </c:pt>
                <c:pt idx="50">
                  <c:v>320146.59078431374</c:v>
                </c:pt>
                <c:pt idx="51">
                  <c:v>317031.43211538461</c:v>
                </c:pt>
                <c:pt idx="52">
                  <c:v>313155.9594339623</c:v>
                </c:pt>
                <c:pt idx="53">
                  <c:v>308690.60555555555</c:v>
                </c:pt>
                <c:pt idx="54">
                  <c:v>311921.43000000005</c:v>
                </c:pt>
                <c:pt idx="55">
                  <c:v>330633.05803571438</c:v>
                </c:pt>
                <c:pt idx="56">
                  <c:v>328920.08894736849</c:v>
                </c:pt>
                <c:pt idx="57">
                  <c:v>325661.02327586216</c:v>
                </c:pt>
                <c:pt idx="58">
                  <c:v>356247.19813559332</c:v>
                </c:pt>
                <c:pt idx="59">
                  <c:v>373389.7840000001</c:v>
                </c:pt>
                <c:pt idx="60">
                  <c:v>378731.02573770506</c:v>
                </c:pt>
                <c:pt idx="61">
                  <c:v>382691.41048387106</c:v>
                </c:pt>
                <c:pt idx="62">
                  <c:v>388129.71285714296</c:v>
                </c:pt>
                <c:pt idx="63">
                  <c:v>388131.34890625015</c:v>
                </c:pt>
                <c:pt idx="64">
                  <c:v>385410.13846153865</c:v>
                </c:pt>
                <c:pt idx="65">
                  <c:v>383657.92303030321</c:v>
                </c:pt>
                <c:pt idx="66">
                  <c:v>381861.70955223899</c:v>
                </c:pt>
                <c:pt idx="67">
                  <c:v>381923.25235294137</c:v>
                </c:pt>
                <c:pt idx="68">
                  <c:v>381716.30260869587</c:v>
                </c:pt>
                <c:pt idx="69">
                  <c:v>379285.04642857163</c:v>
                </c:pt>
                <c:pt idx="70">
                  <c:v>390802.61366197205</c:v>
                </c:pt>
                <c:pt idx="71">
                  <c:v>391323.45375000022</c:v>
                </c:pt>
                <c:pt idx="72">
                  <c:v>396614.58000000025</c:v>
                </c:pt>
                <c:pt idx="73">
                  <c:v>400879.88418918941</c:v>
                </c:pt>
                <c:pt idx="74">
                  <c:v>408951.02760000026</c:v>
                </c:pt>
                <c:pt idx="75">
                  <c:v>408536.48986842128</c:v>
                </c:pt>
                <c:pt idx="76">
                  <c:v>405655.9976623379</c:v>
                </c:pt>
                <c:pt idx="77">
                  <c:v>401637.31858974387</c:v>
                </c:pt>
                <c:pt idx="78">
                  <c:v>396992.03202531673</c:v>
                </c:pt>
                <c:pt idx="79">
                  <c:v>392409.07500000024</c:v>
                </c:pt>
                <c:pt idx="80">
                  <c:v>389080.96555555577</c:v>
                </c:pt>
                <c:pt idx="81">
                  <c:v>385017.33548780513</c:v>
                </c:pt>
                <c:pt idx="82">
                  <c:v>381881.99373494001</c:v>
                </c:pt>
                <c:pt idx="83">
                  <c:v>378496.83523809549</c:v>
                </c:pt>
                <c:pt idx="84">
                  <c:v>377843.19729411788</c:v>
                </c:pt>
                <c:pt idx="85">
                  <c:v>381081.71848837228</c:v>
                </c:pt>
                <c:pt idx="86">
                  <c:v>381437.54229885078</c:v>
                </c:pt>
                <c:pt idx="87">
                  <c:v>380069.55750000017</c:v>
                </c:pt>
              </c:numCache>
            </c:numRef>
          </c:val>
          <c:smooth val="0"/>
        </c:ser>
        <c:dLbls>
          <c:showLegendKey val="0"/>
          <c:showVal val="0"/>
          <c:showCatName val="0"/>
          <c:showSerName val="0"/>
          <c:showPercent val="0"/>
          <c:showBubbleSize val="0"/>
        </c:dLbls>
        <c:marker val="1"/>
        <c:smooth val="0"/>
        <c:axId val="50849792"/>
        <c:axId val="45255488"/>
      </c:lineChart>
      <c:catAx>
        <c:axId val="50849792"/>
        <c:scaling>
          <c:orientation val="minMax"/>
        </c:scaling>
        <c:delete val="0"/>
        <c:axPos val="b"/>
        <c:title>
          <c:tx>
            <c:rich>
              <a:bodyPr/>
              <a:lstStyle/>
              <a:p>
                <a:pPr>
                  <a:defRPr/>
                </a:pPr>
                <a:r>
                  <a:rPr lang="en-US"/>
                  <a:t>(Nov 1 - Oct 31)</a:t>
                </a:r>
              </a:p>
            </c:rich>
          </c:tx>
          <c:overlay val="0"/>
        </c:title>
        <c:numFmt formatCode="General" sourceLinked="1"/>
        <c:majorTickMark val="none"/>
        <c:minorTickMark val="out"/>
        <c:tickLblPos val="nextTo"/>
        <c:crossAx val="45255488"/>
        <c:crosses val="autoZero"/>
        <c:auto val="1"/>
        <c:lblAlgn val="ctr"/>
        <c:lblOffset val="100"/>
        <c:noMultiLvlLbl val="0"/>
      </c:catAx>
      <c:valAx>
        <c:axId val="45255488"/>
        <c:scaling>
          <c:orientation val="minMax"/>
          <c:max val="2000000"/>
          <c:min val="0"/>
        </c:scaling>
        <c:delete val="0"/>
        <c:axPos val="l"/>
        <c:majorGridlines/>
        <c:title>
          <c:tx>
            <c:rich>
              <a:bodyPr rot="-5400000" vert="horz"/>
              <a:lstStyle/>
              <a:p>
                <a:pPr>
                  <a:defRPr/>
                </a:pPr>
                <a:r>
                  <a:rPr lang="en-US"/>
                  <a:t>Discharge (AF)</a:t>
                </a:r>
              </a:p>
            </c:rich>
          </c:tx>
          <c:overlay val="0"/>
        </c:title>
        <c:numFmt formatCode="#,##0" sourceLinked="1"/>
        <c:majorTickMark val="out"/>
        <c:minorTickMark val="none"/>
        <c:tickLblPos val="nextTo"/>
        <c:crossAx val="50849792"/>
        <c:crosses val="autoZero"/>
        <c:crossBetween val="between"/>
      </c:valAx>
    </c:plotArea>
    <c:legend>
      <c:legendPos val="b"/>
      <c:legendEntry>
        <c:idx val="0"/>
        <c:delete val="1"/>
      </c:legendEntry>
      <c:overlay val="0"/>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110" workbookViewId="0"/>
  </sheetViews>
  <pageMargins left="0.25" right="0.25"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69977" cy="628650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0.70633</cdr:x>
      <cdr:y>0.96419</cdr:y>
    </cdr:from>
    <cdr:to>
      <cdr:x>1</cdr:x>
      <cdr:y>0.99768</cdr:y>
    </cdr:to>
    <cdr:sp macro="" textlink="">
      <cdr:nvSpPr>
        <cdr:cNvPr id="2" name="TextBox 1"/>
        <cdr:cNvSpPr txBox="1"/>
      </cdr:nvSpPr>
      <cdr:spPr>
        <a:xfrm xmlns:a="http://schemas.openxmlformats.org/drawingml/2006/main">
          <a:off x="6477000" y="6061364"/>
          <a:ext cx="2692977" cy="2105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US" sz="700" b="0" i="0" baseline="0">
              <a:effectLst/>
              <a:latin typeface="+mn-lt"/>
              <a:ea typeface="+mn-ea"/>
              <a:cs typeface="+mn-cs"/>
            </a:rPr>
            <a:t>DWR PLAJUCCO.06764000.SOUTH PLATTE RIVER AT JULESBURG</a:t>
          </a:r>
          <a:endParaRPr lang="en-US" sz="700"/>
        </a:p>
      </cdr:txBody>
    </cdr:sp>
  </cdr:relSizeAnchor>
  <cdr:relSizeAnchor xmlns:cdr="http://schemas.openxmlformats.org/drawingml/2006/chartDrawing">
    <cdr:from>
      <cdr:x>0.79211</cdr:x>
      <cdr:y>0.0979</cdr:y>
    </cdr:from>
    <cdr:to>
      <cdr:x>1</cdr:x>
      <cdr:y>0.23457</cdr:y>
    </cdr:to>
    <cdr:sp macro="" textlink="">
      <cdr:nvSpPr>
        <cdr:cNvPr id="3" name="TextBox 1"/>
        <cdr:cNvSpPr txBox="1"/>
      </cdr:nvSpPr>
      <cdr:spPr>
        <a:xfrm xmlns:a="http://schemas.openxmlformats.org/drawingml/2006/main">
          <a:off x="7325361" y="584938"/>
          <a:ext cx="1922548" cy="8165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Min: 30,355</a:t>
          </a:r>
          <a:r>
            <a:rPr lang="en-US" sz="1100" baseline="0"/>
            <a:t> AF</a:t>
          </a:r>
        </a:p>
        <a:p xmlns:a="http://schemas.openxmlformats.org/drawingml/2006/main">
          <a:r>
            <a:rPr lang="en-US" sz="1100" baseline="0"/>
            <a:t>Max: 2,130,245 AF</a:t>
          </a:r>
          <a:endParaRPr lang="en-US" sz="1100"/>
        </a:p>
        <a:p xmlns:a="http://schemas.openxmlformats.org/drawingml/2006/main">
          <a:r>
            <a:rPr lang="en-US" sz="1100"/>
            <a:t>Mean:</a:t>
          </a:r>
          <a:r>
            <a:rPr lang="en-US" sz="1100" baseline="0"/>
            <a:t> 380,070 AF</a:t>
          </a:r>
        </a:p>
        <a:p xmlns:a="http://schemas.openxmlformats.org/drawingml/2006/main">
          <a:r>
            <a:rPr lang="en-US" sz="1100" baseline="0"/>
            <a:t>Median: </a:t>
          </a:r>
          <a:r>
            <a:rPr lang="en-US" sz="1100" baseline="0">
              <a:effectLst/>
              <a:latin typeface="+mn-lt"/>
              <a:ea typeface="+mn-ea"/>
              <a:cs typeface="+mn-cs"/>
            </a:rPr>
            <a:t>266,538</a:t>
          </a:r>
          <a:r>
            <a:rPr lang="en-US" sz="1100" baseline="0"/>
            <a:t> AF</a:t>
          </a:r>
          <a:br>
            <a:rPr lang="en-US" sz="1100" baseline="0"/>
          </a:br>
          <a:endParaRPr lang="en-US" sz="1100"/>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Oikonomou,Panagiotis" refreshedDate="41330.471874537034" createdVersion="4" refreshedVersion="4" minRefreshableVersion="3" recordCount="1315">
  <cacheSource type="worksheet">
    <worksheetSource ref="B1:B1048576" sheet="StreamFlow"/>
  </cacheSource>
  <cacheFields count="3">
    <cacheField name="PLAJUCCO.06764000.SOUTH PLATTE RIVER AT JULESBURG, CO (1924-11 to 2011-09)" numFmtId="0">
      <sharedItems containsString="0" containsBlank="1" containsNumber="1" minValue="567.67999999999995" maxValue="726218.88"/>
    </cacheField>
    <cacheField name="Water Year" numFmtId="0">
      <sharedItems containsString="0" containsBlank="1" containsNumber="1" containsInteger="1" minValue="1925" maxValue="2011" count="88">
        <n v="1925"/>
        <n v="1926"/>
        <n v="1927"/>
        <n v="1928"/>
        <n v="1929"/>
        <n v="1930"/>
        <n v="1931"/>
        <n v="1932"/>
        <n v="1933"/>
        <n v="1934"/>
        <n v="1935"/>
        <n v="1936"/>
        <n v="1937"/>
        <n v="1938"/>
        <n v="1939"/>
        <n v="1940"/>
        <n v="1941"/>
        <n v="1942"/>
        <n v="1943"/>
        <n v="1944"/>
        <n v="1945"/>
        <n v="1946"/>
        <n v="1947"/>
        <n v="1948"/>
        <n v="1949"/>
        <n v="1950"/>
        <n v="1951"/>
        <n v="1952"/>
        <n v="1953"/>
        <n v="1954"/>
        <n v="1955"/>
        <n v="1956"/>
        <n v="1957"/>
        <n v="1958"/>
        <n v="1959"/>
        <n v="1960"/>
        <n v="1961"/>
        <n v="1962"/>
        <n v="1963"/>
        <n v="1964"/>
        <n v="1965"/>
        <n v="1966"/>
        <n v="1967"/>
        <n v="1968"/>
        <n v="1969"/>
        <n v="1970"/>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m/>
      </sharedItems>
    </cacheField>
    <cacheField name="Fake Month" numFmtId="0">
      <sharedItems containsBlank="1" count="13">
        <s v="Jan"/>
        <s v="Feb"/>
        <s v="Mar"/>
        <s v="Apr"/>
        <s v="May"/>
        <s v="Jun"/>
        <s v="Jul"/>
        <s v="Aug"/>
        <s v="Sep"/>
        <s v="Oct"/>
        <s v="Nov"/>
        <s v="Dec"/>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15">
  <r>
    <n v="22590.080000000002"/>
    <x v="0"/>
    <x v="0"/>
  </r>
  <r>
    <n v="20221.78"/>
    <x v="0"/>
    <x v="1"/>
  </r>
  <r>
    <n v="20906.09"/>
    <x v="0"/>
    <x v="2"/>
  </r>
  <r>
    <n v="32212.04"/>
    <x v="0"/>
    <x v="3"/>
  </r>
  <r>
    <n v="23563.98"/>
    <x v="0"/>
    <x v="4"/>
  </r>
  <r>
    <n v="6805.39"/>
    <x v="0"/>
    <x v="5"/>
  </r>
  <r>
    <n v="2116.39"/>
    <x v="0"/>
    <x v="6"/>
  </r>
  <r>
    <n v="2697.56"/>
    <x v="0"/>
    <x v="7"/>
  </r>
  <r>
    <n v="1459.86"/>
    <x v="0"/>
    <x v="8"/>
  </r>
  <r>
    <n v="1511.43"/>
    <x v="0"/>
    <x v="9"/>
  </r>
  <r>
    <n v="2011.27"/>
    <x v="0"/>
    <x v="10"/>
  </r>
  <r>
    <n v="7176.3"/>
    <x v="0"/>
    <x v="11"/>
  </r>
  <r>
    <n v="19983.759999999998"/>
    <x v="1"/>
    <x v="0"/>
  </r>
  <r>
    <n v="24065.8"/>
    <x v="1"/>
    <x v="1"/>
  </r>
  <r>
    <n v="30696.65"/>
    <x v="1"/>
    <x v="2"/>
  </r>
  <r>
    <n v="26547.16"/>
    <x v="1"/>
    <x v="3"/>
  </r>
  <r>
    <n v="16377.76"/>
    <x v="1"/>
    <x v="4"/>
  </r>
  <r>
    <n v="24920.69"/>
    <x v="1"/>
    <x v="5"/>
  </r>
  <r>
    <n v="76882.45"/>
    <x v="1"/>
    <x v="6"/>
  </r>
  <r>
    <n v="113773.56"/>
    <x v="1"/>
    <x v="7"/>
  </r>
  <r>
    <n v="41113.99"/>
    <x v="1"/>
    <x v="8"/>
  </r>
  <r>
    <n v="6841.09"/>
    <x v="1"/>
    <x v="9"/>
  </r>
  <r>
    <n v="6232.16"/>
    <x v="1"/>
    <x v="10"/>
  </r>
  <r>
    <n v="24591.43"/>
    <x v="1"/>
    <x v="11"/>
  </r>
  <r>
    <n v="23423.15"/>
    <x v="2"/>
    <x v="0"/>
  </r>
  <r>
    <n v="22407.599999999999"/>
    <x v="2"/>
    <x v="1"/>
  </r>
  <r>
    <n v="25918.39"/>
    <x v="2"/>
    <x v="2"/>
  </r>
  <r>
    <n v="25261.86"/>
    <x v="2"/>
    <x v="3"/>
  </r>
  <r>
    <n v="42589.71"/>
    <x v="2"/>
    <x v="4"/>
  </r>
  <r>
    <n v="78026.92"/>
    <x v="2"/>
    <x v="5"/>
  </r>
  <r>
    <n v="21518.99"/>
    <x v="2"/>
    <x v="6"/>
  </r>
  <r>
    <n v="9891.7099999999991"/>
    <x v="2"/>
    <x v="7"/>
  </r>
  <r>
    <n v="1888.29"/>
    <x v="2"/>
    <x v="8"/>
  </r>
  <r>
    <n v="13374.74"/>
    <x v="2"/>
    <x v="9"/>
  </r>
  <r>
    <n v="4452.96"/>
    <x v="2"/>
    <x v="10"/>
  </r>
  <r>
    <n v="21935.53"/>
    <x v="2"/>
    <x v="11"/>
  </r>
  <r>
    <n v="21703.46"/>
    <x v="3"/>
    <x v="0"/>
  </r>
  <r>
    <n v="21078.65"/>
    <x v="3"/>
    <x v="1"/>
  </r>
  <r>
    <n v="23730.59"/>
    <x v="3"/>
    <x v="2"/>
  </r>
  <r>
    <n v="24434.74"/>
    <x v="3"/>
    <x v="3"/>
  </r>
  <r>
    <n v="25466.16"/>
    <x v="3"/>
    <x v="4"/>
  </r>
  <r>
    <n v="3885.68"/>
    <x v="3"/>
    <x v="5"/>
  </r>
  <r>
    <n v="14941.71"/>
    <x v="3"/>
    <x v="6"/>
  </r>
  <r>
    <n v="90368.26"/>
    <x v="3"/>
    <x v="7"/>
  </r>
  <r>
    <n v="50418.59"/>
    <x v="3"/>
    <x v="8"/>
  </r>
  <r>
    <n v="16589.990000000002"/>
    <x v="3"/>
    <x v="9"/>
  </r>
  <r>
    <n v="1668.12"/>
    <x v="3"/>
    <x v="10"/>
  </r>
  <r>
    <n v="13565.16"/>
    <x v="3"/>
    <x v="11"/>
  </r>
  <r>
    <n v="25700.21"/>
    <x v="4"/>
    <x v="0"/>
  </r>
  <r>
    <n v="24210.6"/>
    <x v="4"/>
    <x v="1"/>
  </r>
  <r>
    <n v="35663.33"/>
    <x v="4"/>
    <x v="2"/>
  </r>
  <r>
    <n v="47207.3"/>
    <x v="4"/>
    <x v="3"/>
  </r>
  <r>
    <n v="53495"/>
    <x v="4"/>
    <x v="4"/>
  </r>
  <r>
    <n v="53110.2"/>
    <x v="4"/>
    <x v="5"/>
  </r>
  <r>
    <n v="46318.69"/>
    <x v="4"/>
    <x v="6"/>
  </r>
  <r>
    <n v="1991.43"/>
    <x v="4"/>
    <x v="7"/>
  </r>
  <r>
    <n v="2025.15"/>
    <x v="4"/>
    <x v="8"/>
  </r>
  <r>
    <n v="1213.9000000000001"/>
    <x v="4"/>
    <x v="9"/>
  </r>
  <r>
    <n v="16522.55"/>
    <x v="4"/>
    <x v="10"/>
  </r>
  <r>
    <n v="7717.8"/>
    <x v="4"/>
    <x v="11"/>
  </r>
  <r>
    <n v="27207.67"/>
    <x v="5"/>
    <x v="0"/>
  </r>
  <r>
    <n v="34629.93"/>
    <x v="5"/>
    <x v="1"/>
  </r>
  <r>
    <n v="20527.240000000002"/>
    <x v="5"/>
    <x v="2"/>
  </r>
  <r>
    <n v="103499.03"/>
    <x v="5"/>
    <x v="3"/>
  </r>
  <r>
    <n v="39856.449999999997"/>
    <x v="5"/>
    <x v="4"/>
  </r>
  <r>
    <n v="10613.71"/>
    <x v="5"/>
    <x v="5"/>
  </r>
  <r>
    <n v="24131.26"/>
    <x v="5"/>
    <x v="6"/>
  </r>
  <r>
    <n v="3968.98"/>
    <x v="5"/>
    <x v="7"/>
  </r>
  <r>
    <n v="2701.53"/>
    <x v="5"/>
    <x v="8"/>
  </r>
  <r>
    <n v="25872.77"/>
    <x v="5"/>
    <x v="9"/>
  </r>
  <r>
    <n v="6087.36"/>
    <x v="5"/>
    <x v="10"/>
  </r>
  <r>
    <n v="24684.66"/>
    <x v="5"/>
    <x v="11"/>
  </r>
  <r>
    <n v="23988.45"/>
    <x v="6"/>
    <x v="0"/>
  </r>
  <r>
    <n v="33289.08"/>
    <x v="6"/>
    <x v="1"/>
  </r>
  <r>
    <n v="23738.53"/>
    <x v="6"/>
    <x v="2"/>
  </r>
  <r>
    <n v="24623.17"/>
    <x v="6"/>
    <x v="3"/>
  </r>
  <r>
    <n v="34953.24"/>
    <x v="6"/>
    <x v="4"/>
  </r>
  <r>
    <n v="39261.4"/>
    <x v="6"/>
    <x v="5"/>
  </r>
  <r>
    <n v="4288.33"/>
    <x v="6"/>
    <x v="6"/>
  </r>
  <r>
    <n v="2624.17"/>
    <x v="6"/>
    <x v="7"/>
  </r>
  <r>
    <n v="2231.44"/>
    <x v="6"/>
    <x v="8"/>
  </r>
  <r>
    <n v="1519.36"/>
    <x v="6"/>
    <x v="9"/>
  </r>
  <r>
    <n v="1634.4"/>
    <x v="6"/>
    <x v="10"/>
  </r>
  <r>
    <n v="3788.49"/>
    <x v="6"/>
    <x v="11"/>
  </r>
  <r>
    <n v="6140.92"/>
    <x v="7"/>
    <x v="0"/>
  </r>
  <r>
    <n v="16669.330000000002"/>
    <x v="7"/>
    <x v="1"/>
  </r>
  <r>
    <n v="28504.880000000001"/>
    <x v="7"/>
    <x v="2"/>
  </r>
  <r>
    <n v="25864.84"/>
    <x v="7"/>
    <x v="3"/>
  </r>
  <r>
    <n v="15235.26"/>
    <x v="7"/>
    <x v="4"/>
  </r>
  <r>
    <n v="6307.53"/>
    <x v="7"/>
    <x v="5"/>
  </r>
  <r>
    <n v="5704.55"/>
    <x v="7"/>
    <x v="6"/>
  </r>
  <r>
    <n v="2205.65"/>
    <x v="7"/>
    <x v="7"/>
  </r>
  <r>
    <n v="1574.9"/>
    <x v="7"/>
    <x v="8"/>
  </r>
  <r>
    <n v="2112.4299999999998"/>
    <x v="7"/>
    <x v="9"/>
  </r>
  <r>
    <n v="1273.4100000000001"/>
    <x v="7"/>
    <x v="10"/>
  </r>
  <r>
    <n v="2342.5100000000002"/>
    <x v="7"/>
    <x v="11"/>
  </r>
  <r>
    <n v="6190.5"/>
    <x v="8"/>
    <x v="0"/>
  </r>
  <r>
    <n v="7505.56"/>
    <x v="8"/>
    <x v="1"/>
  </r>
  <r>
    <n v="15165.84"/>
    <x v="8"/>
    <x v="2"/>
  </r>
  <r>
    <n v="20029.38"/>
    <x v="8"/>
    <x v="3"/>
  </r>
  <r>
    <n v="16082.22"/>
    <x v="8"/>
    <x v="4"/>
  </r>
  <r>
    <n v="3171.62"/>
    <x v="8"/>
    <x v="5"/>
  </r>
  <r>
    <n v="18948.38"/>
    <x v="8"/>
    <x v="6"/>
  </r>
  <r>
    <n v="3022.85"/>
    <x v="8"/>
    <x v="7"/>
  </r>
  <r>
    <n v="3459.22"/>
    <x v="8"/>
    <x v="8"/>
  </r>
  <r>
    <n v="6013.97"/>
    <x v="8"/>
    <x v="9"/>
  </r>
  <r>
    <n v="14816.75"/>
    <x v="8"/>
    <x v="10"/>
  </r>
  <r>
    <n v="9514.85"/>
    <x v="8"/>
    <x v="11"/>
  </r>
  <r>
    <n v="11143.3"/>
    <x v="9"/>
    <x v="0"/>
  </r>
  <r>
    <n v="18539.78"/>
    <x v="9"/>
    <x v="1"/>
  </r>
  <r>
    <n v="19154.66"/>
    <x v="9"/>
    <x v="2"/>
  </r>
  <r>
    <n v="11593.56"/>
    <x v="9"/>
    <x v="3"/>
  </r>
  <r>
    <n v="14868.32"/>
    <x v="9"/>
    <x v="4"/>
  </r>
  <r>
    <n v="4536.26"/>
    <x v="9"/>
    <x v="5"/>
  </r>
  <r>
    <n v="5650.99"/>
    <x v="9"/>
    <x v="6"/>
  </r>
  <r>
    <n v="16847.849999999999"/>
    <x v="9"/>
    <x v="7"/>
  </r>
  <r>
    <n v="2205.65"/>
    <x v="9"/>
    <x v="8"/>
  </r>
  <r>
    <n v="1247.6199999999999"/>
    <x v="9"/>
    <x v="9"/>
  </r>
  <r>
    <n v="1769.28"/>
    <x v="9"/>
    <x v="10"/>
  </r>
  <r>
    <n v="2810.62"/>
    <x v="9"/>
    <x v="11"/>
  </r>
  <r>
    <n v="2792.77"/>
    <x v="10"/>
    <x v="0"/>
  </r>
  <r>
    <n v="7983.59"/>
    <x v="10"/>
    <x v="1"/>
  </r>
  <r>
    <n v="9812.3799999999992"/>
    <x v="10"/>
    <x v="2"/>
  </r>
  <r>
    <n v="4379.57"/>
    <x v="10"/>
    <x v="3"/>
  </r>
  <r>
    <n v="6938.28"/>
    <x v="10"/>
    <x v="4"/>
  </r>
  <r>
    <n v="3445.34"/>
    <x v="10"/>
    <x v="5"/>
  </r>
  <r>
    <n v="47290.61"/>
    <x v="10"/>
    <x v="6"/>
  </r>
  <r>
    <n v="192837.86"/>
    <x v="10"/>
    <x v="7"/>
  </r>
  <r>
    <n v="3677.41"/>
    <x v="10"/>
    <x v="8"/>
  </r>
  <r>
    <n v="1551.1"/>
    <x v="10"/>
    <x v="9"/>
  </r>
  <r>
    <n v="2747.15"/>
    <x v="10"/>
    <x v="10"/>
  </r>
  <r>
    <n v="5006.3500000000004"/>
    <x v="10"/>
    <x v="11"/>
  </r>
  <r>
    <n v="5762.07"/>
    <x v="11"/>
    <x v="0"/>
  </r>
  <r>
    <n v="14850.46"/>
    <x v="11"/>
    <x v="1"/>
  </r>
  <r>
    <n v="16570.16"/>
    <x v="11"/>
    <x v="2"/>
  </r>
  <r>
    <n v="18867.05"/>
    <x v="11"/>
    <x v="3"/>
  </r>
  <r>
    <n v="8616.32"/>
    <x v="11"/>
    <x v="4"/>
  </r>
  <r>
    <n v="4169.32"/>
    <x v="11"/>
    <x v="5"/>
  </r>
  <r>
    <n v="2975.25"/>
    <x v="11"/>
    <x v="6"/>
  </r>
  <r>
    <n v="3340.21"/>
    <x v="11"/>
    <x v="7"/>
  </r>
  <r>
    <n v="1229.77"/>
    <x v="11"/>
    <x v="8"/>
  </r>
  <r>
    <n v="4381.55"/>
    <x v="11"/>
    <x v="9"/>
  </r>
  <r>
    <n v="2100.5300000000002"/>
    <x v="11"/>
    <x v="10"/>
  </r>
  <r>
    <n v="3913.45"/>
    <x v="11"/>
    <x v="11"/>
  </r>
  <r>
    <n v="4903.21"/>
    <x v="12"/>
    <x v="0"/>
  </r>
  <r>
    <n v="6928.37"/>
    <x v="12"/>
    <x v="1"/>
  </r>
  <r>
    <n v="8882.11"/>
    <x v="12"/>
    <x v="2"/>
  </r>
  <r>
    <n v="19174.490000000002"/>
    <x v="12"/>
    <x v="3"/>
  </r>
  <r>
    <n v="12736.05"/>
    <x v="12"/>
    <x v="4"/>
  </r>
  <r>
    <n v="5416.94"/>
    <x v="12"/>
    <x v="5"/>
  </r>
  <r>
    <n v="2346.48"/>
    <x v="12"/>
    <x v="6"/>
  </r>
  <r>
    <n v="3379.88"/>
    <x v="12"/>
    <x v="7"/>
  </r>
  <r>
    <n v="1638.37"/>
    <x v="12"/>
    <x v="8"/>
  </r>
  <r>
    <n v="1664.16"/>
    <x v="12"/>
    <x v="9"/>
  </r>
  <r>
    <n v="1683.99"/>
    <x v="12"/>
    <x v="10"/>
  </r>
  <r>
    <n v="2782.85"/>
    <x v="12"/>
    <x v="11"/>
  </r>
  <r>
    <n v="5143.22"/>
    <x v="13"/>
    <x v="0"/>
  </r>
  <r>
    <n v="8070.86"/>
    <x v="13"/>
    <x v="1"/>
  </r>
  <r>
    <n v="10066.26"/>
    <x v="13"/>
    <x v="2"/>
  </r>
  <r>
    <n v="16423.38"/>
    <x v="13"/>
    <x v="3"/>
  </r>
  <r>
    <n v="5032.1400000000003"/>
    <x v="13"/>
    <x v="4"/>
  </r>
  <r>
    <n v="5143.22"/>
    <x v="13"/>
    <x v="5"/>
  </r>
  <r>
    <n v="13525.49"/>
    <x v="13"/>
    <x v="6"/>
  </r>
  <r>
    <n v="11224.63"/>
    <x v="13"/>
    <x v="7"/>
  </r>
  <r>
    <n v="3959.07"/>
    <x v="13"/>
    <x v="8"/>
  </r>
  <r>
    <n v="2737.23"/>
    <x v="13"/>
    <x v="9"/>
  </r>
  <r>
    <n v="81148.95"/>
    <x v="13"/>
    <x v="10"/>
  </r>
  <r>
    <n v="18412.830000000002"/>
    <x v="13"/>
    <x v="11"/>
  </r>
  <r>
    <n v="19079.29"/>
    <x v="14"/>
    <x v="0"/>
  </r>
  <r>
    <n v="35585.97"/>
    <x v="14"/>
    <x v="1"/>
  </r>
  <r>
    <n v="68232.399999999994"/>
    <x v="14"/>
    <x v="2"/>
  </r>
  <r>
    <n v="48169.3"/>
    <x v="14"/>
    <x v="3"/>
  </r>
  <r>
    <n v="135278.67000000001"/>
    <x v="14"/>
    <x v="4"/>
  </r>
  <r>
    <n v="94458.23"/>
    <x v="14"/>
    <x v="5"/>
  </r>
  <r>
    <n v="8842.44"/>
    <x v="14"/>
    <x v="6"/>
  </r>
  <r>
    <n v="4312.13"/>
    <x v="14"/>
    <x v="7"/>
  </r>
  <r>
    <n v="2191.77"/>
    <x v="14"/>
    <x v="8"/>
  </r>
  <r>
    <n v="1741.51"/>
    <x v="14"/>
    <x v="9"/>
  </r>
  <r>
    <n v="1699.86"/>
    <x v="14"/>
    <x v="10"/>
  </r>
  <r>
    <n v="3010.95"/>
    <x v="14"/>
    <x v="11"/>
  </r>
  <r>
    <n v="3155.75"/>
    <x v="15"/>
    <x v="0"/>
  </r>
  <r>
    <n v="4074.11"/>
    <x v="15"/>
    <x v="1"/>
  </r>
  <r>
    <n v="6831.17"/>
    <x v="15"/>
    <x v="2"/>
  </r>
  <r>
    <n v="15471.3"/>
    <x v="15"/>
    <x v="3"/>
  </r>
  <r>
    <n v="16459.080000000002"/>
    <x v="15"/>
    <x v="4"/>
  </r>
  <r>
    <n v="3929.31"/>
    <x v="15"/>
    <x v="5"/>
  </r>
  <r>
    <n v="2548.8000000000002"/>
    <x v="15"/>
    <x v="6"/>
  </r>
  <r>
    <n v="2685.66"/>
    <x v="15"/>
    <x v="7"/>
  </r>
  <r>
    <n v="1364.65"/>
    <x v="15"/>
    <x v="8"/>
  </r>
  <r>
    <n v="1126.6300000000001"/>
    <x v="15"/>
    <x v="9"/>
  </r>
  <r>
    <n v="1134.56"/>
    <x v="15"/>
    <x v="10"/>
  </r>
  <r>
    <n v="2015.24"/>
    <x v="15"/>
    <x v="11"/>
  </r>
  <r>
    <n v="4462.88"/>
    <x v="16"/>
    <x v="0"/>
  </r>
  <r>
    <n v="4972.63"/>
    <x v="16"/>
    <x v="1"/>
  </r>
  <r>
    <n v="6394.8"/>
    <x v="16"/>
    <x v="2"/>
  </r>
  <r>
    <n v="10843.79"/>
    <x v="16"/>
    <x v="3"/>
  </r>
  <r>
    <n v="6601.09"/>
    <x v="16"/>
    <x v="4"/>
  </r>
  <r>
    <n v="6111.16"/>
    <x v="16"/>
    <x v="5"/>
  </r>
  <r>
    <n v="2765"/>
    <x v="16"/>
    <x v="6"/>
  </r>
  <r>
    <n v="9516.83"/>
    <x v="16"/>
    <x v="7"/>
  </r>
  <r>
    <n v="4036.42"/>
    <x v="16"/>
    <x v="8"/>
  </r>
  <r>
    <n v="4076.09"/>
    <x v="16"/>
    <x v="9"/>
  </r>
  <r>
    <n v="3006.99"/>
    <x v="16"/>
    <x v="10"/>
  </r>
  <r>
    <n v="8475.5"/>
    <x v="16"/>
    <x v="11"/>
  </r>
  <r>
    <n v="14892.12"/>
    <x v="17"/>
    <x v="0"/>
  </r>
  <r>
    <n v="16258.75"/>
    <x v="17"/>
    <x v="1"/>
  </r>
  <r>
    <n v="17514.3"/>
    <x v="17"/>
    <x v="2"/>
  </r>
  <r>
    <n v="17175.13"/>
    <x v="17"/>
    <x v="3"/>
  </r>
  <r>
    <n v="85399.59"/>
    <x v="17"/>
    <x v="4"/>
  </r>
  <r>
    <n v="145227.91"/>
    <x v="17"/>
    <x v="5"/>
  </r>
  <r>
    <n v="505435.47"/>
    <x v="17"/>
    <x v="6"/>
  </r>
  <r>
    <n v="232168.67"/>
    <x v="17"/>
    <x v="7"/>
  </r>
  <r>
    <n v="37555.589999999997"/>
    <x v="17"/>
    <x v="8"/>
  </r>
  <r>
    <n v="2810.62"/>
    <x v="17"/>
    <x v="9"/>
  </r>
  <r>
    <n v="9211.3700000000008"/>
    <x v="17"/>
    <x v="10"/>
  </r>
  <r>
    <n v="26491.63"/>
    <x v="17"/>
    <x v="11"/>
  </r>
  <r>
    <n v="24914.74"/>
    <x v="18"/>
    <x v="0"/>
  </r>
  <r>
    <n v="44737.84"/>
    <x v="18"/>
    <x v="1"/>
  </r>
  <r>
    <n v="64705.74"/>
    <x v="18"/>
    <x v="2"/>
  </r>
  <r>
    <n v="45336.86"/>
    <x v="18"/>
    <x v="3"/>
  </r>
  <r>
    <n v="56952.23"/>
    <x v="18"/>
    <x v="4"/>
  </r>
  <r>
    <n v="28316.45"/>
    <x v="18"/>
    <x v="5"/>
  </r>
  <r>
    <n v="30914.83"/>
    <x v="18"/>
    <x v="6"/>
  </r>
  <r>
    <n v="51670.18"/>
    <x v="18"/>
    <x v="7"/>
  </r>
  <r>
    <n v="3607.99"/>
    <x v="18"/>
    <x v="8"/>
  </r>
  <r>
    <n v="1297.21"/>
    <x v="18"/>
    <x v="9"/>
  </r>
  <r>
    <n v="1368.61"/>
    <x v="18"/>
    <x v="10"/>
  </r>
  <r>
    <n v="5286.03"/>
    <x v="18"/>
    <x v="11"/>
  </r>
  <r>
    <n v="6180.59"/>
    <x v="19"/>
    <x v="0"/>
  </r>
  <r>
    <n v="13033.58"/>
    <x v="19"/>
    <x v="1"/>
  </r>
  <r>
    <n v="16909.34"/>
    <x v="19"/>
    <x v="2"/>
  </r>
  <r>
    <n v="20660.14"/>
    <x v="19"/>
    <x v="3"/>
  </r>
  <r>
    <n v="19160.61"/>
    <x v="19"/>
    <x v="4"/>
  </r>
  <r>
    <n v="27665.86"/>
    <x v="19"/>
    <x v="5"/>
  </r>
  <r>
    <n v="107862.73"/>
    <x v="19"/>
    <x v="6"/>
  </r>
  <r>
    <n v="5607.35"/>
    <x v="19"/>
    <x v="7"/>
  </r>
  <r>
    <n v="12416.71"/>
    <x v="19"/>
    <x v="8"/>
  </r>
  <r>
    <n v="2816.57"/>
    <x v="19"/>
    <x v="9"/>
  </r>
  <r>
    <n v="2227.4699999999998"/>
    <x v="19"/>
    <x v="10"/>
  </r>
  <r>
    <n v="4934.95"/>
    <x v="19"/>
    <x v="11"/>
  </r>
  <r>
    <n v="12394.89"/>
    <x v="20"/>
    <x v="0"/>
  </r>
  <r>
    <n v="21271.05"/>
    <x v="20"/>
    <x v="1"/>
  </r>
  <r>
    <n v="21939.49"/>
    <x v="20"/>
    <x v="2"/>
  </r>
  <r>
    <n v="19622.77"/>
    <x v="20"/>
    <x v="3"/>
  </r>
  <r>
    <n v="17081.900000000001"/>
    <x v="20"/>
    <x v="4"/>
  </r>
  <r>
    <n v="12414.73"/>
    <x v="20"/>
    <x v="5"/>
  </r>
  <r>
    <n v="6244.06"/>
    <x v="20"/>
    <x v="6"/>
  </r>
  <r>
    <n v="33247.43"/>
    <x v="20"/>
    <x v="7"/>
  </r>
  <r>
    <n v="6632.82"/>
    <x v="20"/>
    <x v="8"/>
  </r>
  <r>
    <n v="44864.79"/>
    <x v="20"/>
    <x v="9"/>
  </r>
  <r>
    <n v="6240.09"/>
    <x v="20"/>
    <x v="10"/>
  </r>
  <r>
    <n v="28570.33"/>
    <x v="20"/>
    <x v="11"/>
  </r>
  <r>
    <n v="24087.63"/>
    <x v="21"/>
    <x v="0"/>
  </r>
  <r>
    <n v="35609.78"/>
    <x v="21"/>
    <x v="1"/>
  </r>
  <r>
    <n v="60597.91"/>
    <x v="21"/>
    <x v="2"/>
  </r>
  <r>
    <n v="43192.7"/>
    <x v="21"/>
    <x v="3"/>
  </r>
  <r>
    <n v="34167.769999999997"/>
    <x v="21"/>
    <x v="4"/>
  </r>
  <r>
    <n v="15869.98"/>
    <x v="21"/>
    <x v="5"/>
  </r>
  <r>
    <n v="4694.9399999999996"/>
    <x v="21"/>
    <x v="6"/>
  </r>
  <r>
    <n v="3360.05"/>
    <x v="21"/>
    <x v="7"/>
  </r>
  <r>
    <n v="1324.98"/>
    <x v="21"/>
    <x v="8"/>
  </r>
  <r>
    <n v="1358.7"/>
    <x v="21"/>
    <x v="9"/>
  </r>
  <r>
    <n v="5928.68"/>
    <x v="21"/>
    <x v="10"/>
  </r>
  <r>
    <n v="7184.24"/>
    <x v="21"/>
    <x v="11"/>
  </r>
  <r>
    <n v="17530.169999999998"/>
    <x v="22"/>
    <x v="0"/>
  </r>
  <r>
    <n v="19805.25"/>
    <x v="22"/>
    <x v="1"/>
  </r>
  <r>
    <n v="19277.64"/>
    <x v="22"/>
    <x v="2"/>
  </r>
  <r>
    <n v="20469.72"/>
    <x v="22"/>
    <x v="3"/>
  </r>
  <r>
    <n v="29193.15"/>
    <x v="22"/>
    <x v="4"/>
  </r>
  <r>
    <n v="21183.78"/>
    <x v="22"/>
    <x v="5"/>
  </r>
  <r>
    <n v="10403.459999999999"/>
    <x v="22"/>
    <x v="6"/>
  </r>
  <r>
    <n v="249603.64"/>
    <x v="22"/>
    <x v="7"/>
  </r>
  <r>
    <n v="143379.28"/>
    <x v="22"/>
    <x v="8"/>
  </r>
  <r>
    <n v="6454.31"/>
    <x v="22"/>
    <x v="9"/>
  </r>
  <r>
    <n v="8465.58"/>
    <x v="22"/>
    <x v="10"/>
  </r>
  <r>
    <n v="19194.330000000002"/>
    <x v="22"/>
    <x v="11"/>
  </r>
  <r>
    <n v="32031.54"/>
    <x v="23"/>
    <x v="0"/>
  </r>
  <r>
    <n v="33993.22"/>
    <x v="23"/>
    <x v="1"/>
  </r>
  <r>
    <n v="33598.51"/>
    <x v="23"/>
    <x v="2"/>
  </r>
  <r>
    <n v="72044.69"/>
    <x v="23"/>
    <x v="3"/>
  </r>
  <r>
    <n v="108556.95"/>
    <x v="23"/>
    <x v="4"/>
  </r>
  <r>
    <n v="51132.65"/>
    <x v="23"/>
    <x v="5"/>
  </r>
  <r>
    <n v="17728.52"/>
    <x v="23"/>
    <x v="6"/>
  </r>
  <r>
    <n v="23510.43"/>
    <x v="23"/>
    <x v="7"/>
  </r>
  <r>
    <n v="11901"/>
    <x v="23"/>
    <x v="8"/>
  </r>
  <r>
    <n v="2459.54"/>
    <x v="23"/>
    <x v="9"/>
  </r>
  <r>
    <n v="2437.7199999999998"/>
    <x v="23"/>
    <x v="10"/>
  </r>
  <r>
    <n v="7751.52"/>
    <x v="23"/>
    <x v="11"/>
  </r>
  <r>
    <n v="19406.560000000001"/>
    <x v="24"/>
    <x v="0"/>
  </r>
  <r>
    <n v="20455.84"/>
    <x v="24"/>
    <x v="1"/>
  </r>
  <r>
    <n v="26559.06"/>
    <x v="24"/>
    <x v="2"/>
  </r>
  <r>
    <n v="47488.959999999999"/>
    <x v="24"/>
    <x v="3"/>
  </r>
  <r>
    <n v="28278.76"/>
    <x v="24"/>
    <x v="4"/>
  </r>
  <r>
    <n v="21580.48"/>
    <x v="24"/>
    <x v="5"/>
  </r>
  <r>
    <n v="14888.15"/>
    <x v="24"/>
    <x v="6"/>
  </r>
  <r>
    <n v="397606.47"/>
    <x v="24"/>
    <x v="7"/>
  </r>
  <r>
    <n v="41028.699999999997"/>
    <x v="24"/>
    <x v="8"/>
  </r>
  <r>
    <n v="6497.95"/>
    <x v="24"/>
    <x v="9"/>
  </r>
  <r>
    <n v="17022.400000000001"/>
    <x v="24"/>
    <x v="10"/>
  </r>
  <r>
    <n v="23125.63"/>
    <x v="24"/>
    <x v="11"/>
  </r>
  <r>
    <n v="24095.56"/>
    <x v="25"/>
    <x v="0"/>
  </r>
  <r>
    <n v="20523.28"/>
    <x v="25"/>
    <x v="1"/>
  </r>
  <r>
    <n v="21592.38"/>
    <x v="25"/>
    <x v="2"/>
  </r>
  <r>
    <n v="26360.71"/>
    <x v="25"/>
    <x v="3"/>
  </r>
  <r>
    <n v="36075.9"/>
    <x v="25"/>
    <x v="4"/>
  </r>
  <r>
    <n v="17766.21"/>
    <x v="25"/>
    <x v="5"/>
  </r>
  <r>
    <n v="4401.3900000000003"/>
    <x v="25"/>
    <x v="6"/>
  </r>
  <r>
    <n v="2509.13"/>
    <x v="25"/>
    <x v="7"/>
  </r>
  <r>
    <n v="3506.83"/>
    <x v="25"/>
    <x v="8"/>
  </r>
  <r>
    <n v="7711.85"/>
    <x v="25"/>
    <x v="9"/>
  </r>
  <r>
    <n v="8102.6"/>
    <x v="25"/>
    <x v="10"/>
  </r>
  <r>
    <n v="9239.14"/>
    <x v="25"/>
    <x v="11"/>
  </r>
  <r>
    <n v="18555.64"/>
    <x v="26"/>
    <x v="0"/>
  </r>
  <r>
    <n v="20479.64"/>
    <x v="26"/>
    <x v="1"/>
  </r>
  <r>
    <n v="18867.05"/>
    <x v="26"/>
    <x v="2"/>
  </r>
  <r>
    <n v="17843.57"/>
    <x v="26"/>
    <x v="3"/>
  </r>
  <r>
    <n v="13249.78"/>
    <x v="26"/>
    <x v="4"/>
  </r>
  <r>
    <n v="8453.68"/>
    <x v="26"/>
    <x v="5"/>
  </r>
  <r>
    <n v="10107.92"/>
    <x v="26"/>
    <x v="6"/>
  </r>
  <r>
    <n v="18141.09"/>
    <x v="26"/>
    <x v="7"/>
  </r>
  <r>
    <n v="10175.36"/>
    <x v="26"/>
    <x v="8"/>
  </r>
  <r>
    <n v="23028.44"/>
    <x v="26"/>
    <x v="9"/>
  </r>
  <r>
    <n v="25420.54"/>
    <x v="26"/>
    <x v="10"/>
  </r>
  <r>
    <n v="21614.2"/>
    <x v="26"/>
    <x v="11"/>
  </r>
  <r>
    <n v="22512.720000000001"/>
    <x v="27"/>
    <x v="0"/>
  </r>
  <r>
    <n v="21467.42"/>
    <x v="27"/>
    <x v="1"/>
  </r>
  <r>
    <n v="27911.81"/>
    <x v="27"/>
    <x v="2"/>
  </r>
  <r>
    <n v="32588.9"/>
    <x v="27"/>
    <x v="3"/>
  </r>
  <r>
    <n v="47764.66"/>
    <x v="27"/>
    <x v="4"/>
  </r>
  <r>
    <n v="39003.54"/>
    <x v="27"/>
    <x v="5"/>
  </r>
  <r>
    <n v="64249.53"/>
    <x v="27"/>
    <x v="6"/>
  </r>
  <r>
    <n v="50847.02"/>
    <x v="27"/>
    <x v="7"/>
  </r>
  <r>
    <n v="3417.57"/>
    <x v="27"/>
    <x v="8"/>
  </r>
  <r>
    <n v="2774.92"/>
    <x v="27"/>
    <x v="9"/>
  </r>
  <r>
    <n v="3582.2"/>
    <x v="27"/>
    <x v="10"/>
  </r>
  <r>
    <n v="6926.38"/>
    <x v="27"/>
    <x v="11"/>
  </r>
  <r>
    <n v="12597.21"/>
    <x v="28"/>
    <x v="0"/>
  </r>
  <r>
    <n v="18940.439999999999"/>
    <x v="28"/>
    <x v="1"/>
  </r>
  <r>
    <n v="23464.799999999999"/>
    <x v="28"/>
    <x v="2"/>
  </r>
  <r>
    <n v="17776.13"/>
    <x v="28"/>
    <x v="3"/>
  </r>
  <r>
    <n v="20102.77"/>
    <x v="28"/>
    <x v="4"/>
  </r>
  <r>
    <n v="24502.18"/>
    <x v="28"/>
    <x v="5"/>
  </r>
  <r>
    <n v="11783.97"/>
    <x v="28"/>
    <x v="6"/>
  </r>
  <r>
    <n v="2993.1"/>
    <x v="28"/>
    <x v="7"/>
  </r>
  <r>
    <n v="2776.9"/>
    <x v="28"/>
    <x v="8"/>
  </r>
  <r>
    <n v="3951.13"/>
    <x v="28"/>
    <x v="9"/>
  </r>
  <r>
    <n v="2290.94"/>
    <x v="28"/>
    <x v="10"/>
  </r>
  <r>
    <n v="5912.81"/>
    <x v="28"/>
    <x v="11"/>
  </r>
  <r>
    <n v="12500.02"/>
    <x v="29"/>
    <x v="0"/>
  </r>
  <r>
    <n v="19156.64"/>
    <x v="29"/>
    <x v="1"/>
  </r>
  <r>
    <n v="17863.400000000001"/>
    <x v="29"/>
    <x v="2"/>
  </r>
  <r>
    <n v="14305"/>
    <x v="29"/>
    <x v="3"/>
  </r>
  <r>
    <n v="15259.07"/>
    <x v="29"/>
    <x v="4"/>
  </r>
  <r>
    <n v="6682.41"/>
    <x v="29"/>
    <x v="5"/>
  </r>
  <r>
    <n v="4234.7700000000004"/>
    <x v="29"/>
    <x v="6"/>
  </r>
  <r>
    <n v="1701.84"/>
    <x v="29"/>
    <x v="7"/>
  </r>
  <r>
    <n v="993.73"/>
    <x v="29"/>
    <x v="8"/>
  </r>
  <r>
    <n v="995.72"/>
    <x v="29"/>
    <x v="9"/>
  </r>
  <r>
    <n v="1404.32"/>
    <x v="29"/>
    <x v="10"/>
  </r>
  <r>
    <n v="2273.09"/>
    <x v="29"/>
    <x v="11"/>
  </r>
  <r>
    <n v="3512.78"/>
    <x v="30"/>
    <x v="0"/>
  </r>
  <r>
    <n v="6236.12"/>
    <x v="30"/>
    <x v="1"/>
  </r>
  <r>
    <n v="6527.7"/>
    <x v="30"/>
    <x v="2"/>
  </r>
  <r>
    <n v="12049.76"/>
    <x v="30"/>
    <x v="3"/>
  </r>
  <r>
    <n v="14439.88"/>
    <x v="30"/>
    <x v="4"/>
  </r>
  <r>
    <n v="5244.37"/>
    <x v="30"/>
    <x v="5"/>
  </r>
  <r>
    <n v="5801.74"/>
    <x v="30"/>
    <x v="6"/>
  </r>
  <r>
    <n v="12644.81"/>
    <x v="30"/>
    <x v="7"/>
  </r>
  <r>
    <n v="1860.52"/>
    <x v="30"/>
    <x v="8"/>
  </r>
  <r>
    <n v="1283.32"/>
    <x v="30"/>
    <x v="9"/>
  </r>
  <r>
    <n v="1223.82"/>
    <x v="30"/>
    <x v="10"/>
  </r>
  <r>
    <n v="2947.48"/>
    <x v="30"/>
    <x v="11"/>
  </r>
  <r>
    <n v="5944.55"/>
    <x v="31"/>
    <x v="0"/>
  </r>
  <r>
    <n v="6981.92"/>
    <x v="31"/>
    <x v="1"/>
  </r>
  <r>
    <n v="7969.7"/>
    <x v="31"/>
    <x v="2"/>
  </r>
  <r>
    <n v="11238.51"/>
    <x v="31"/>
    <x v="3"/>
  </r>
  <r>
    <n v="8517.15"/>
    <x v="31"/>
    <x v="4"/>
  </r>
  <r>
    <n v="2919.71"/>
    <x v="31"/>
    <x v="5"/>
  </r>
  <r>
    <n v="1808.95"/>
    <x v="31"/>
    <x v="6"/>
  </r>
  <r>
    <n v="2848.31"/>
    <x v="31"/>
    <x v="7"/>
  </r>
  <r>
    <n v="1358.7"/>
    <x v="31"/>
    <x v="8"/>
  </r>
  <r>
    <n v="1900.19"/>
    <x v="31"/>
    <x v="9"/>
  </r>
  <r>
    <n v="956.05"/>
    <x v="31"/>
    <x v="10"/>
  </r>
  <r>
    <n v="2009.29"/>
    <x v="31"/>
    <x v="11"/>
  </r>
  <r>
    <n v="11004.46"/>
    <x v="32"/>
    <x v="0"/>
  </r>
  <r>
    <n v="6612.99"/>
    <x v="32"/>
    <x v="1"/>
  </r>
  <r>
    <n v="5557.77"/>
    <x v="32"/>
    <x v="2"/>
  </r>
  <r>
    <n v="7317.13"/>
    <x v="32"/>
    <x v="3"/>
  </r>
  <r>
    <n v="4226.84"/>
    <x v="32"/>
    <x v="4"/>
  </r>
  <r>
    <n v="11920.83"/>
    <x v="32"/>
    <x v="5"/>
  </r>
  <r>
    <n v="162399.06"/>
    <x v="32"/>
    <x v="6"/>
  </r>
  <r>
    <n v="131490.19"/>
    <x v="32"/>
    <x v="7"/>
  </r>
  <r>
    <n v="20648.23"/>
    <x v="32"/>
    <x v="8"/>
  </r>
  <r>
    <n v="7604.74"/>
    <x v="32"/>
    <x v="9"/>
  </r>
  <r>
    <n v="9056.66"/>
    <x v="32"/>
    <x v="10"/>
  </r>
  <r>
    <n v="15939.41"/>
    <x v="32"/>
    <x v="11"/>
  </r>
  <r>
    <n v="22346.11"/>
    <x v="33"/>
    <x v="0"/>
  </r>
  <r>
    <n v="29288.36"/>
    <x v="33"/>
    <x v="1"/>
  </r>
  <r>
    <n v="56648.76"/>
    <x v="33"/>
    <x v="2"/>
  </r>
  <r>
    <n v="43081.62"/>
    <x v="33"/>
    <x v="3"/>
  </r>
  <r>
    <n v="48599.72"/>
    <x v="33"/>
    <x v="4"/>
  </r>
  <r>
    <n v="59645.83"/>
    <x v="33"/>
    <x v="5"/>
  </r>
  <r>
    <n v="252511.45"/>
    <x v="33"/>
    <x v="6"/>
  </r>
  <r>
    <n v="94337.24"/>
    <x v="33"/>
    <x v="7"/>
  </r>
  <r>
    <n v="26874.44"/>
    <x v="33"/>
    <x v="8"/>
  </r>
  <r>
    <n v="3304.51"/>
    <x v="33"/>
    <x v="9"/>
  </r>
  <r>
    <n v="4976.6000000000004"/>
    <x v="33"/>
    <x v="10"/>
  </r>
  <r>
    <n v="12432.58"/>
    <x v="33"/>
    <x v="11"/>
  </r>
  <r>
    <n v="18908.71"/>
    <x v="34"/>
    <x v="0"/>
  </r>
  <r>
    <n v="20120.63"/>
    <x v="34"/>
    <x v="1"/>
  </r>
  <r>
    <n v="17208.849999999999"/>
    <x v="34"/>
    <x v="2"/>
  </r>
  <r>
    <n v="17224.71"/>
    <x v="34"/>
    <x v="3"/>
  </r>
  <r>
    <n v="26862.54"/>
    <x v="34"/>
    <x v="4"/>
  </r>
  <r>
    <n v="61909"/>
    <x v="34"/>
    <x v="5"/>
  </r>
  <r>
    <n v="54849.73"/>
    <x v="34"/>
    <x v="6"/>
  </r>
  <r>
    <n v="15294.77"/>
    <x v="34"/>
    <x v="7"/>
  </r>
  <r>
    <n v="1836.72"/>
    <x v="34"/>
    <x v="8"/>
  </r>
  <r>
    <n v="1263.49"/>
    <x v="34"/>
    <x v="9"/>
  </r>
  <r>
    <n v="1289.28"/>
    <x v="34"/>
    <x v="10"/>
  </r>
  <r>
    <n v="9157.82"/>
    <x v="34"/>
    <x v="11"/>
  </r>
  <r>
    <n v="11420.99"/>
    <x v="35"/>
    <x v="0"/>
  </r>
  <r>
    <n v="17274.3"/>
    <x v="35"/>
    <x v="1"/>
  </r>
  <r>
    <n v="16467.02"/>
    <x v="35"/>
    <x v="2"/>
  </r>
  <r>
    <n v="23189.1"/>
    <x v="35"/>
    <x v="3"/>
  </r>
  <r>
    <n v="47768.63"/>
    <x v="35"/>
    <x v="4"/>
  </r>
  <r>
    <n v="37137.07"/>
    <x v="35"/>
    <x v="5"/>
  </r>
  <r>
    <n v="19380.78"/>
    <x v="35"/>
    <x v="6"/>
  </r>
  <r>
    <n v="16219.08"/>
    <x v="35"/>
    <x v="7"/>
  </r>
  <r>
    <n v="2578.5500000000002"/>
    <x v="35"/>
    <x v="8"/>
  </r>
  <r>
    <n v="1015.55"/>
    <x v="35"/>
    <x v="9"/>
  </r>
  <r>
    <n v="956.05"/>
    <x v="35"/>
    <x v="10"/>
  </r>
  <r>
    <n v="4343.87"/>
    <x v="35"/>
    <x v="11"/>
  </r>
  <r>
    <n v="5615.29"/>
    <x v="36"/>
    <x v="0"/>
  </r>
  <r>
    <n v="12664.65"/>
    <x v="36"/>
    <x v="1"/>
  </r>
  <r>
    <n v="14566.82"/>
    <x v="36"/>
    <x v="2"/>
  </r>
  <r>
    <n v="13059.36"/>
    <x v="36"/>
    <x v="3"/>
  </r>
  <r>
    <n v="13886.48"/>
    <x v="36"/>
    <x v="4"/>
  </r>
  <r>
    <n v="15913.62"/>
    <x v="36"/>
    <x v="5"/>
  </r>
  <r>
    <n v="42903.11"/>
    <x v="36"/>
    <x v="6"/>
  </r>
  <r>
    <n v="179119.97"/>
    <x v="36"/>
    <x v="7"/>
  </r>
  <r>
    <n v="8128.38"/>
    <x v="36"/>
    <x v="8"/>
  </r>
  <r>
    <n v="5103.55"/>
    <x v="36"/>
    <x v="9"/>
  </r>
  <r>
    <n v="11851.41"/>
    <x v="36"/>
    <x v="10"/>
  </r>
  <r>
    <n v="75843.09"/>
    <x v="36"/>
    <x v="11"/>
  </r>
  <r>
    <n v="84259.08"/>
    <x v="37"/>
    <x v="0"/>
  </r>
  <r>
    <n v="78786.600000000006"/>
    <x v="37"/>
    <x v="1"/>
  </r>
  <r>
    <n v="76305.240000000005"/>
    <x v="37"/>
    <x v="2"/>
  </r>
  <r>
    <n v="83386.34"/>
    <x v="37"/>
    <x v="3"/>
  </r>
  <r>
    <n v="77453.7"/>
    <x v="37"/>
    <x v="4"/>
  </r>
  <r>
    <n v="34677.53"/>
    <x v="37"/>
    <x v="5"/>
  </r>
  <r>
    <n v="13924.17"/>
    <x v="37"/>
    <x v="6"/>
  </r>
  <r>
    <n v="46703.49"/>
    <x v="37"/>
    <x v="7"/>
  </r>
  <r>
    <n v="16671.32"/>
    <x v="37"/>
    <x v="8"/>
  </r>
  <r>
    <n v="21130.22"/>
    <x v="37"/>
    <x v="9"/>
  </r>
  <r>
    <n v="5504.21"/>
    <x v="37"/>
    <x v="10"/>
  </r>
  <r>
    <n v="20973.53"/>
    <x v="37"/>
    <x v="11"/>
  </r>
  <r>
    <n v="20586.75"/>
    <x v="38"/>
    <x v="0"/>
  </r>
  <r>
    <n v="19011.849999999999"/>
    <x v="38"/>
    <x v="1"/>
  </r>
  <r>
    <n v="17494.47"/>
    <x v="38"/>
    <x v="2"/>
  </r>
  <r>
    <n v="34116.199999999997"/>
    <x v="38"/>
    <x v="3"/>
  </r>
  <r>
    <n v="45810.92"/>
    <x v="38"/>
    <x v="4"/>
  </r>
  <r>
    <n v="8170.04"/>
    <x v="38"/>
    <x v="5"/>
  </r>
  <r>
    <n v="3201.37"/>
    <x v="38"/>
    <x v="6"/>
  </r>
  <r>
    <n v="3034.76"/>
    <x v="38"/>
    <x v="7"/>
  </r>
  <r>
    <n v="1977.55"/>
    <x v="38"/>
    <x v="8"/>
  </r>
  <r>
    <n v="1618.54"/>
    <x v="38"/>
    <x v="9"/>
  </r>
  <r>
    <n v="7098.95"/>
    <x v="38"/>
    <x v="10"/>
  </r>
  <r>
    <n v="12271.91"/>
    <x v="38"/>
    <x v="11"/>
  </r>
  <r>
    <n v="12569.44"/>
    <x v="39"/>
    <x v="0"/>
  </r>
  <r>
    <n v="13344.99"/>
    <x v="39"/>
    <x v="1"/>
  </r>
  <r>
    <n v="15393.94"/>
    <x v="39"/>
    <x v="2"/>
  </r>
  <r>
    <n v="14529.14"/>
    <x v="39"/>
    <x v="3"/>
  </r>
  <r>
    <n v="11916.87"/>
    <x v="39"/>
    <x v="4"/>
  </r>
  <r>
    <n v="11662.98"/>
    <x v="39"/>
    <x v="5"/>
  </r>
  <r>
    <n v="3742.86"/>
    <x v="39"/>
    <x v="6"/>
  </r>
  <r>
    <n v="2967.32"/>
    <x v="39"/>
    <x v="7"/>
  </r>
  <r>
    <n v="2695.58"/>
    <x v="39"/>
    <x v="8"/>
  </r>
  <r>
    <n v="868.77"/>
    <x v="39"/>
    <x v="9"/>
  </r>
  <r>
    <n v="567.67999999999995"/>
    <x v="39"/>
    <x v="10"/>
  </r>
  <r>
    <n v="1483.46"/>
    <x v="39"/>
    <x v="11"/>
  </r>
  <r>
    <n v="2929.63"/>
    <x v="40"/>
    <x v="0"/>
  </r>
  <r>
    <n v="4641.3900000000003"/>
    <x v="40"/>
    <x v="1"/>
  </r>
  <r>
    <n v="5528.01"/>
    <x v="40"/>
    <x v="2"/>
  </r>
  <r>
    <n v="8731.3700000000008"/>
    <x v="40"/>
    <x v="3"/>
  </r>
  <r>
    <n v="7188.2"/>
    <x v="40"/>
    <x v="4"/>
  </r>
  <r>
    <n v="3498.89"/>
    <x v="40"/>
    <x v="5"/>
  </r>
  <r>
    <n v="2822.52"/>
    <x v="40"/>
    <x v="6"/>
  </r>
  <r>
    <n v="262936.71999999997"/>
    <x v="40"/>
    <x v="7"/>
  </r>
  <r>
    <n v="61833.63"/>
    <x v="40"/>
    <x v="8"/>
  </r>
  <r>
    <n v="52725.4"/>
    <x v="40"/>
    <x v="9"/>
  </r>
  <r>
    <n v="23928.94"/>
    <x v="40"/>
    <x v="10"/>
  </r>
  <r>
    <n v="71354.429999999993"/>
    <x v="40"/>
    <x v="11"/>
  </r>
  <r>
    <n v="58342.67"/>
    <x v="41"/>
    <x v="0"/>
  </r>
  <r>
    <n v="57832.91"/>
    <x v="41"/>
    <x v="1"/>
  </r>
  <r>
    <n v="47207.3"/>
    <x v="41"/>
    <x v="2"/>
  </r>
  <r>
    <n v="57243.81"/>
    <x v="41"/>
    <x v="3"/>
  </r>
  <r>
    <n v="38311.300000000003"/>
    <x v="41"/>
    <x v="4"/>
  </r>
  <r>
    <n v="16931.16"/>
    <x v="41"/>
    <x v="5"/>
  </r>
  <r>
    <n v="4167.33"/>
    <x v="41"/>
    <x v="6"/>
  </r>
  <r>
    <n v="6733.98"/>
    <x v="41"/>
    <x v="7"/>
  </r>
  <r>
    <n v="4738.58"/>
    <x v="41"/>
    <x v="8"/>
  </r>
  <r>
    <n v="2971.28"/>
    <x v="41"/>
    <x v="9"/>
  </r>
  <r>
    <n v="9058.64"/>
    <x v="41"/>
    <x v="10"/>
  </r>
  <r>
    <n v="8556.82"/>
    <x v="41"/>
    <x v="11"/>
  </r>
  <r>
    <n v="11252.4"/>
    <x v="42"/>
    <x v="0"/>
  </r>
  <r>
    <n v="14070.95"/>
    <x v="42"/>
    <x v="1"/>
  </r>
  <r>
    <n v="14545.01"/>
    <x v="42"/>
    <x v="2"/>
  </r>
  <r>
    <n v="12730.1"/>
    <x v="42"/>
    <x v="3"/>
  </r>
  <r>
    <n v="8144.25"/>
    <x v="42"/>
    <x v="4"/>
  </r>
  <r>
    <n v="2455.5700000000002"/>
    <x v="42"/>
    <x v="5"/>
  </r>
  <r>
    <n v="5095.6099999999997"/>
    <x v="42"/>
    <x v="6"/>
  </r>
  <r>
    <n v="90788.77"/>
    <x v="42"/>
    <x v="7"/>
  </r>
  <r>
    <n v="86224.73"/>
    <x v="42"/>
    <x v="8"/>
  </r>
  <r>
    <n v="2985.17"/>
    <x v="42"/>
    <x v="9"/>
  </r>
  <r>
    <n v="2372.27"/>
    <x v="42"/>
    <x v="10"/>
  </r>
  <r>
    <n v="6422.57"/>
    <x v="42"/>
    <x v="11"/>
  </r>
  <r>
    <n v="10391.56"/>
    <x v="43"/>
    <x v="0"/>
  </r>
  <r>
    <n v="16183.38"/>
    <x v="43"/>
    <x v="1"/>
  </r>
  <r>
    <n v="23617.54"/>
    <x v="43"/>
    <x v="2"/>
  </r>
  <r>
    <n v="18579.45"/>
    <x v="43"/>
    <x v="3"/>
  </r>
  <r>
    <n v="20707.740000000002"/>
    <x v="43"/>
    <x v="4"/>
  </r>
  <r>
    <n v="13509.62"/>
    <x v="43"/>
    <x v="5"/>
  </r>
  <r>
    <n v="6662.58"/>
    <x v="43"/>
    <x v="6"/>
  </r>
  <r>
    <n v="6293.65"/>
    <x v="43"/>
    <x v="7"/>
  </r>
  <r>
    <n v="1892.26"/>
    <x v="43"/>
    <x v="8"/>
  </r>
  <r>
    <n v="66104.100000000006"/>
    <x v="43"/>
    <x v="9"/>
  </r>
  <r>
    <n v="11442.81"/>
    <x v="43"/>
    <x v="10"/>
  </r>
  <r>
    <n v="8346.57"/>
    <x v="43"/>
    <x v="11"/>
  </r>
  <r>
    <n v="11964.47"/>
    <x v="44"/>
    <x v="0"/>
  </r>
  <r>
    <n v="14840.55"/>
    <x v="44"/>
    <x v="1"/>
  </r>
  <r>
    <n v="17992.330000000002"/>
    <x v="44"/>
    <x v="2"/>
  </r>
  <r>
    <n v="14753.27"/>
    <x v="44"/>
    <x v="3"/>
  </r>
  <r>
    <n v="15209.48"/>
    <x v="44"/>
    <x v="4"/>
  </r>
  <r>
    <n v="6797.45"/>
    <x v="44"/>
    <x v="5"/>
  </r>
  <r>
    <n v="127437.89"/>
    <x v="44"/>
    <x v="6"/>
  </r>
  <r>
    <n v="208235.77"/>
    <x v="44"/>
    <x v="7"/>
  </r>
  <r>
    <n v="44864.79"/>
    <x v="44"/>
    <x v="8"/>
  </r>
  <r>
    <n v="2887.98"/>
    <x v="44"/>
    <x v="9"/>
  </r>
  <r>
    <n v="2332.6"/>
    <x v="44"/>
    <x v="10"/>
  </r>
  <r>
    <n v="10385.61"/>
    <x v="44"/>
    <x v="11"/>
  </r>
  <r>
    <n v="46642"/>
    <x v="45"/>
    <x v="0"/>
  </r>
  <r>
    <n v="61377.43"/>
    <x v="45"/>
    <x v="1"/>
  </r>
  <r>
    <n v="96275.13"/>
    <x v="45"/>
    <x v="2"/>
  </r>
  <r>
    <n v="66937.17"/>
    <x v="45"/>
    <x v="3"/>
  </r>
  <r>
    <n v="37989.980000000003"/>
    <x v="45"/>
    <x v="4"/>
  </r>
  <r>
    <n v="122302.61"/>
    <x v="45"/>
    <x v="5"/>
  </r>
  <r>
    <n v="103647.79"/>
    <x v="45"/>
    <x v="6"/>
  </r>
  <r>
    <n v="220136.77"/>
    <x v="45"/>
    <x v="7"/>
  </r>
  <r>
    <n v="35716.879999999997"/>
    <x v="45"/>
    <x v="8"/>
  </r>
  <r>
    <n v="3387.82"/>
    <x v="45"/>
    <x v="9"/>
  </r>
  <r>
    <n v="11821.66"/>
    <x v="45"/>
    <x v="10"/>
  </r>
  <r>
    <n v="26200.05"/>
    <x v="45"/>
    <x v="11"/>
  </r>
  <r>
    <n v="34532.730000000003"/>
    <x v="46"/>
    <x v="0"/>
  </r>
  <r>
    <n v="38017.75"/>
    <x v="46"/>
    <x v="1"/>
  </r>
  <r>
    <n v="46566.63"/>
    <x v="46"/>
    <x v="2"/>
  </r>
  <r>
    <n v="58134.400000000001"/>
    <x v="46"/>
    <x v="3"/>
  </r>
  <r>
    <n v="55492.38"/>
    <x v="46"/>
    <x v="4"/>
  </r>
  <r>
    <n v="51816.95"/>
    <x v="46"/>
    <x v="5"/>
  </r>
  <r>
    <n v="198766.53"/>
    <x v="46"/>
    <x v="6"/>
  </r>
  <r>
    <n v="54111.86"/>
    <x v="46"/>
    <x v="7"/>
  </r>
  <r>
    <n v="4756.43"/>
    <x v="46"/>
    <x v="8"/>
  </r>
  <r>
    <n v="1539.2"/>
    <x v="46"/>
    <x v="9"/>
  </r>
  <r>
    <n v="18156.96"/>
    <x v="46"/>
    <x v="10"/>
  </r>
  <r>
    <n v="21354.36"/>
    <x v="46"/>
    <x v="11"/>
  </r>
  <r>
    <n v="25031.77"/>
    <x v="47"/>
    <x v="0"/>
  </r>
  <r>
    <n v="26096.91"/>
    <x v="47"/>
    <x v="1"/>
  </r>
  <r>
    <n v="24365.31"/>
    <x v="47"/>
    <x v="2"/>
  </r>
  <r>
    <n v="37216.410000000003"/>
    <x v="47"/>
    <x v="3"/>
  </r>
  <r>
    <n v="27384.2"/>
    <x v="47"/>
    <x v="4"/>
  </r>
  <r>
    <n v="8009.37"/>
    <x v="47"/>
    <x v="5"/>
  </r>
  <r>
    <n v="6367.04"/>
    <x v="47"/>
    <x v="6"/>
  </r>
  <r>
    <n v="11581.66"/>
    <x v="47"/>
    <x v="7"/>
  </r>
  <r>
    <n v="1981.52"/>
    <x v="47"/>
    <x v="8"/>
  </r>
  <r>
    <n v="2544.83"/>
    <x v="47"/>
    <x v="9"/>
  </r>
  <r>
    <n v="8481.4500000000007"/>
    <x v="47"/>
    <x v="10"/>
  </r>
  <r>
    <n v="6073.48"/>
    <x v="47"/>
    <x v="11"/>
  </r>
  <r>
    <n v="9572.3700000000008"/>
    <x v="48"/>
    <x v="0"/>
  </r>
  <r>
    <n v="19777.48"/>
    <x v="48"/>
    <x v="1"/>
  </r>
  <r>
    <n v="41002.910000000003"/>
    <x v="48"/>
    <x v="2"/>
  </r>
  <r>
    <n v="53183.59"/>
    <x v="48"/>
    <x v="3"/>
  </r>
  <r>
    <n v="54482.78"/>
    <x v="48"/>
    <x v="4"/>
  </r>
  <r>
    <n v="94672.45"/>
    <x v="48"/>
    <x v="5"/>
  </r>
  <r>
    <n v="528146.56000000006"/>
    <x v="48"/>
    <x v="6"/>
  </r>
  <r>
    <n v="217839.88"/>
    <x v="48"/>
    <x v="7"/>
  </r>
  <r>
    <n v="20923.939999999999"/>
    <x v="48"/>
    <x v="8"/>
  </r>
  <r>
    <n v="7402.42"/>
    <x v="48"/>
    <x v="9"/>
  </r>
  <r>
    <n v="48343.839999999997"/>
    <x v="48"/>
    <x v="10"/>
  </r>
  <r>
    <n v="86123.57"/>
    <x v="48"/>
    <x v="11"/>
  </r>
  <r>
    <n v="57634.559999999998"/>
    <x v="49"/>
    <x v="0"/>
  </r>
  <r>
    <n v="40040.910000000003"/>
    <x v="49"/>
    <x v="1"/>
  </r>
  <r>
    <n v="76580.95"/>
    <x v="49"/>
    <x v="2"/>
  </r>
  <r>
    <n v="60689.15"/>
    <x v="49"/>
    <x v="3"/>
  </r>
  <r>
    <n v="62583.39"/>
    <x v="49"/>
    <x v="4"/>
  </r>
  <r>
    <n v="69162.66"/>
    <x v="49"/>
    <x v="5"/>
  </r>
  <r>
    <n v="9274.85"/>
    <x v="49"/>
    <x v="6"/>
  </r>
  <r>
    <n v="9788.57"/>
    <x v="49"/>
    <x v="7"/>
  </r>
  <r>
    <n v="1709.78"/>
    <x v="49"/>
    <x v="8"/>
  </r>
  <r>
    <n v="1703.83"/>
    <x v="49"/>
    <x v="9"/>
  </r>
  <r>
    <n v="11920.83"/>
    <x v="49"/>
    <x v="10"/>
  </r>
  <r>
    <n v="8233.51"/>
    <x v="49"/>
    <x v="11"/>
  </r>
  <r>
    <n v="7900.28"/>
    <x v="50"/>
    <x v="0"/>
  </r>
  <r>
    <n v="19275.650000000001"/>
    <x v="50"/>
    <x v="1"/>
  </r>
  <r>
    <n v="28899.599999999999"/>
    <x v="50"/>
    <x v="2"/>
  </r>
  <r>
    <n v="31283.759999999998"/>
    <x v="50"/>
    <x v="3"/>
  </r>
  <r>
    <n v="15082.53"/>
    <x v="50"/>
    <x v="4"/>
  </r>
  <r>
    <n v="31115.16"/>
    <x v="50"/>
    <x v="5"/>
  </r>
  <r>
    <n v="14515.25"/>
    <x v="50"/>
    <x v="6"/>
  </r>
  <r>
    <n v="81644.83"/>
    <x v="50"/>
    <x v="7"/>
  </r>
  <r>
    <n v="4772.3"/>
    <x v="50"/>
    <x v="8"/>
  </r>
  <r>
    <n v="4776.2700000000004"/>
    <x v="50"/>
    <x v="9"/>
  </r>
  <r>
    <n v="7882.43"/>
    <x v="50"/>
    <x v="10"/>
  </r>
  <r>
    <n v="8396.16"/>
    <x v="50"/>
    <x v="11"/>
  </r>
  <r>
    <n v="11760.17"/>
    <x v="51"/>
    <x v="0"/>
  </r>
  <r>
    <n v="26547.16"/>
    <x v="51"/>
    <x v="1"/>
  </r>
  <r>
    <n v="35474.9"/>
    <x v="51"/>
    <x v="2"/>
  </r>
  <r>
    <n v="25944.18"/>
    <x v="51"/>
    <x v="3"/>
  </r>
  <r>
    <n v="30900.95"/>
    <x v="51"/>
    <x v="4"/>
  </r>
  <r>
    <n v="8834.51"/>
    <x v="51"/>
    <x v="5"/>
  </r>
  <r>
    <n v="5708.51"/>
    <x v="51"/>
    <x v="6"/>
  </r>
  <r>
    <n v="3032.77"/>
    <x v="51"/>
    <x v="7"/>
  </r>
  <r>
    <n v="1414.24"/>
    <x v="51"/>
    <x v="8"/>
  </r>
  <r>
    <n v="1122.6600000000001"/>
    <x v="51"/>
    <x v="9"/>
  </r>
  <r>
    <n v="2836.41"/>
    <x v="51"/>
    <x v="10"/>
  </r>
  <r>
    <n v="4581.88"/>
    <x v="51"/>
    <x v="11"/>
  </r>
  <r>
    <n v="3778.57"/>
    <x v="52"/>
    <x v="0"/>
  </r>
  <r>
    <n v="7434.16"/>
    <x v="52"/>
    <x v="1"/>
  </r>
  <r>
    <n v="9877.83"/>
    <x v="52"/>
    <x v="2"/>
  </r>
  <r>
    <n v="12793.58"/>
    <x v="52"/>
    <x v="3"/>
  </r>
  <r>
    <n v="25011.94"/>
    <x v="52"/>
    <x v="4"/>
  </r>
  <r>
    <n v="20001.61"/>
    <x v="52"/>
    <x v="5"/>
  </r>
  <r>
    <n v="10357.84"/>
    <x v="52"/>
    <x v="6"/>
  </r>
  <r>
    <n v="7947.88"/>
    <x v="52"/>
    <x v="7"/>
  </r>
  <r>
    <n v="2431.77"/>
    <x v="52"/>
    <x v="8"/>
  </r>
  <r>
    <n v="3294.59"/>
    <x v="52"/>
    <x v="9"/>
  </r>
  <r>
    <n v="2816.57"/>
    <x v="52"/>
    <x v="10"/>
  </r>
  <r>
    <n v="5885.04"/>
    <x v="52"/>
    <x v="11"/>
  </r>
  <r>
    <n v="5087.68"/>
    <x v="53"/>
    <x v="0"/>
  </r>
  <r>
    <n v="6448.36"/>
    <x v="53"/>
    <x v="1"/>
  </r>
  <r>
    <n v="7900.28"/>
    <x v="53"/>
    <x v="2"/>
  </r>
  <r>
    <n v="10115.85"/>
    <x v="53"/>
    <x v="3"/>
  </r>
  <r>
    <n v="11780.01"/>
    <x v="53"/>
    <x v="4"/>
  </r>
  <r>
    <n v="4335.93"/>
    <x v="53"/>
    <x v="5"/>
  </r>
  <r>
    <n v="3609.97"/>
    <x v="53"/>
    <x v="6"/>
  </r>
  <r>
    <n v="13584.99"/>
    <x v="53"/>
    <x v="7"/>
  </r>
  <r>
    <n v="1929.95"/>
    <x v="53"/>
    <x v="8"/>
  </r>
  <r>
    <n v="1043.32"/>
    <x v="53"/>
    <x v="9"/>
  </r>
  <r>
    <n v="803.32"/>
    <x v="53"/>
    <x v="10"/>
  </r>
  <r>
    <n v="5387.19"/>
    <x v="53"/>
    <x v="11"/>
  </r>
  <r>
    <n v="4962.72"/>
    <x v="54"/>
    <x v="0"/>
  </r>
  <r>
    <n v="6317.45"/>
    <x v="54"/>
    <x v="1"/>
  </r>
  <r>
    <n v="9530.7199999999993"/>
    <x v="54"/>
    <x v="2"/>
  </r>
  <r>
    <n v="29476.79"/>
    <x v="54"/>
    <x v="3"/>
  </r>
  <r>
    <n v="14856.42"/>
    <x v="54"/>
    <x v="4"/>
  </r>
  <r>
    <n v="17613.48"/>
    <x v="54"/>
    <x v="5"/>
  </r>
  <r>
    <n v="44226.1"/>
    <x v="54"/>
    <x v="6"/>
  </r>
  <r>
    <n v="260830.25"/>
    <x v="54"/>
    <x v="7"/>
  </r>
  <r>
    <n v="19704.09"/>
    <x v="54"/>
    <x v="8"/>
  </r>
  <r>
    <n v="42599.63"/>
    <x v="54"/>
    <x v="9"/>
  </r>
  <r>
    <n v="19341.11"/>
    <x v="54"/>
    <x v="10"/>
  </r>
  <r>
    <n v="16927.189999999999"/>
    <x v="54"/>
    <x v="11"/>
  </r>
  <r>
    <n v="32079.15"/>
    <x v="55"/>
    <x v="0"/>
  </r>
  <r>
    <n v="50523.71"/>
    <x v="55"/>
    <x v="1"/>
  </r>
  <r>
    <n v="69513.740000000005"/>
    <x v="55"/>
    <x v="2"/>
  </r>
  <r>
    <n v="97092.33"/>
    <x v="55"/>
    <x v="3"/>
  </r>
  <r>
    <n v="89237.66"/>
    <x v="55"/>
    <x v="4"/>
  </r>
  <r>
    <n v="129621.73"/>
    <x v="55"/>
    <x v="5"/>
  </r>
  <r>
    <n v="610065.13"/>
    <x v="55"/>
    <x v="6"/>
  </r>
  <r>
    <n v="253967.34"/>
    <x v="55"/>
    <x v="7"/>
  </r>
  <r>
    <n v="8348.5499999999993"/>
    <x v="55"/>
    <x v="8"/>
  </r>
  <r>
    <n v="2213.59"/>
    <x v="55"/>
    <x v="9"/>
  </r>
  <r>
    <n v="10345.94"/>
    <x v="55"/>
    <x v="10"/>
  </r>
  <r>
    <n v="6763.73"/>
    <x v="55"/>
    <x v="11"/>
  </r>
  <r>
    <n v="17488.52"/>
    <x v="56"/>
    <x v="0"/>
  </r>
  <r>
    <n v="29488.7"/>
    <x v="56"/>
    <x v="1"/>
  </r>
  <r>
    <n v="43037.98"/>
    <x v="56"/>
    <x v="2"/>
  </r>
  <r>
    <n v="22090.240000000002"/>
    <x v="56"/>
    <x v="3"/>
  </r>
  <r>
    <n v="19948.060000000001"/>
    <x v="56"/>
    <x v="4"/>
  </r>
  <r>
    <n v="23645.3"/>
    <x v="56"/>
    <x v="5"/>
  </r>
  <r>
    <n v="22240.99"/>
    <x v="56"/>
    <x v="6"/>
  </r>
  <r>
    <n v="41419.449999999997"/>
    <x v="56"/>
    <x v="7"/>
  </r>
  <r>
    <n v="2816.57"/>
    <x v="56"/>
    <x v="8"/>
  </r>
  <r>
    <n v="2697.56"/>
    <x v="56"/>
    <x v="9"/>
  </r>
  <r>
    <n v="1326.96"/>
    <x v="56"/>
    <x v="10"/>
  </r>
  <r>
    <n v="6793.49"/>
    <x v="56"/>
    <x v="11"/>
  </r>
  <r>
    <n v="6017.94"/>
    <x v="57"/>
    <x v="0"/>
  </r>
  <r>
    <n v="12410.76"/>
    <x v="57"/>
    <x v="1"/>
  </r>
  <r>
    <n v="15215.43"/>
    <x v="57"/>
    <x v="2"/>
  </r>
  <r>
    <n v="23147.45"/>
    <x v="57"/>
    <x v="3"/>
  </r>
  <r>
    <n v="10982.64"/>
    <x v="57"/>
    <x v="4"/>
  </r>
  <r>
    <n v="5462.56"/>
    <x v="57"/>
    <x v="5"/>
  </r>
  <r>
    <n v="5557.77"/>
    <x v="57"/>
    <x v="6"/>
  </r>
  <r>
    <n v="15439.56"/>
    <x v="57"/>
    <x v="7"/>
  </r>
  <r>
    <n v="21995.03"/>
    <x v="57"/>
    <x v="8"/>
  </r>
  <r>
    <n v="3879.73"/>
    <x v="57"/>
    <x v="9"/>
  </r>
  <r>
    <n v="11839.51"/>
    <x v="57"/>
    <x v="10"/>
  </r>
  <r>
    <n v="7945.9"/>
    <x v="57"/>
    <x v="11"/>
  </r>
  <r>
    <n v="16336.11"/>
    <x v="58"/>
    <x v="0"/>
  </r>
  <r>
    <n v="48258.55"/>
    <x v="58"/>
    <x v="1"/>
  </r>
  <r>
    <n v="91459.19"/>
    <x v="58"/>
    <x v="2"/>
  </r>
  <r>
    <n v="69779.53"/>
    <x v="58"/>
    <x v="3"/>
  </r>
  <r>
    <n v="84269"/>
    <x v="58"/>
    <x v="4"/>
  </r>
  <r>
    <n v="167090.04999999999"/>
    <x v="58"/>
    <x v="5"/>
  </r>
  <r>
    <n v="418399.5"/>
    <x v="58"/>
    <x v="6"/>
  </r>
  <r>
    <n v="726218.88"/>
    <x v="58"/>
    <x v="7"/>
  </r>
  <r>
    <n v="311052.46999999997"/>
    <x v="58"/>
    <x v="8"/>
  </r>
  <r>
    <n v="82741.7"/>
    <x v="58"/>
    <x v="9"/>
  </r>
  <r>
    <n v="63287.54"/>
    <x v="58"/>
    <x v="10"/>
  </r>
  <r>
    <n v="51352.82"/>
    <x v="58"/>
    <x v="11"/>
  </r>
  <r>
    <n v="51547.199999999997"/>
    <x v="59"/>
    <x v="0"/>
  </r>
  <r>
    <n v="60635.59"/>
    <x v="59"/>
    <x v="1"/>
  </r>
  <r>
    <n v="95406.35"/>
    <x v="59"/>
    <x v="2"/>
  </r>
  <r>
    <n v="106018.08"/>
    <x v="59"/>
    <x v="3"/>
  </r>
  <r>
    <n v="66808.25"/>
    <x v="59"/>
    <x v="4"/>
  </r>
  <r>
    <n v="163577.26999999999"/>
    <x v="59"/>
    <x v="5"/>
  </r>
  <r>
    <n v="340943.81"/>
    <x v="59"/>
    <x v="6"/>
  </r>
  <r>
    <n v="165790.84"/>
    <x v="59"/>
    <x v="7"/>
  </r>
  <r>
    <n v="13493.75"/>
    <x v="59"/>
    <x v="8"/>
  </r>
  <r>
    <n v="54455.01"/>
    <x v="59"/>
    <x v="9"/>
  </r>
  <r>
    <n v="116867.82"/>
    <x v="59"/>
    <x v="10"/>
  </r>
  <r>
    <n v="149258.38"/>
    <x v="59"/>
    <x v="11"/>
  </r>
  <r>
    <n v="140292.95000000001"/>
    <x v="60"/>
    <x v="0"/>
  </r>
  <r>
    <n v="84278.91"/>
    <x v="60"/>
    <x v="1"/>
  </r>
  <r>
    <n v="74163.06"/>
    <x v="60"/>
    <x v="2"/>
  </r>
  <r>
    <n v="91379.839999999997"/>
    <x v="60"/>
    <x v="3"/>
  </r>
  <r>
    <n v="33816.69"/>
    <x v="60"/>
    <x v="4"/>
  </r>
  <r>
    <n v="9141.9500000000007"/>
    <x v="60"/>
    <x v="5"/>
  </r>
  <r>
    <n v="119454.3"/>
    <x v="60"/>
    <x v="6"/>
  </r>
  <r>
    <n v="53693.34"/>
    <x v="60"/>
    <x v="7"/>
  </r>
  <r>
    <n v="8659.9599999999991"/>
    <x v="60"/>
    <x v="8"/>
  </r>
  <r>
    <n v="7592.84"/>
    <x v="60"/>
    <x v="9"/>
  </r>
  <r>
    <n v="30972.35"/>
    <x v="60"/>
    <x v="10"/>
  </r>
  <r>
    <n v="45759.34"/>
    <x v="60"/>
    <x v="11"/>
  </r>
  <r>
    <n v="28731"/>
    <x v="61"/>
    <x v="0"/>
  </r>
  <r>
    <n v="58344.65"/>
    <x v="61"/>
    <x v="1"/>
  </r>
  <r>
    <n v="82354.92"/>
    <x v="61"/>
    <x v="2"/>
  </r>
  <r>
    <n v="53137.96"/>
    <x v="61"/>
    <x v="3"/>
  </r>
  <r>
    <n v="21600.31"/>
    <x v="61"/>
    <x v="4"/>
  </r>
  <r>
    <n v="111274.35"/>
    <x v="61"/>
    <x v="5"/>
  </r>
  <r>
    <n v="21346.43"/>
    <x v="61"/>
    <x v="6"/>
  </r>
  <r>
    <n v="161754.42000000001"/>
    <x v="61"/>
    <x v="7"/>
  </r>
  <r>
    <n v="6829.19"/>
    <x v="61"/>
    <x v="8"/>
  </r>
  <r>
    <n v="3727"/>
    <x v="61"/>
    <x v="9"/>
  </r>
  <r>
    <n v="46929.61"/>
    <x v="61"/>
    <x v="10"/>
  </r>
  <r>
    <n v="28245.040000000001"/>
    <x v="61"/>
    <x v="11"/>
  </r>
  <r>
    <n v="36288.129999999997"/>
    <x v="62"/>
    <x v="0"/>
  </r>
  <r>
    <n v="55851.39"/>
    <x v="62"/>
    <x v="1"/>
  </r>
  <r>
    <n v="52388.2"/>
    <x v="62"/>
    <x v="2"/>
  </r>
  <r>
    <n v="45053.22"/>
    <x v="62"/>
    <x v="3"/>
  </r>
  <r>
    <n v="96100.58"/>
    <x v="62"/>
    <x v="4"/>
  </r>
  <r>
    <n v="57477.86"/>
    <x v="62"/>
    <x v="5"/>
  </r>
  <r>
    <n v="192078.17"/>
    <x v="62"/>
    <x v="6"/>
  </r>
  <r>
    <n v="132874.67000000001"/>
    <x v="62"/>
    <x v="7"/>
  </r>
  <r>
    <n v="10964.79"/>
    <x v="62"/>
    <x v="8"/>
  </r>
  <r>
    <n v="6394.8"/>
    <x v="62"/>
    <x v="9"/>
  </r>
  <r>
    <n v="26959.73"/>
    <x v="62"/>
    <x v="10"/>
  </r>
  <r>
    <n v="12872.92"/>
    <x v="62"/>
    <x v="11"/>
  </r>
  <r>
    <n v="17567.86"/>
    <x v="63"/>
    <x v="0"/>
  </r>
  <r>
    <n v="20896.169999999998"/>
    <x v="63"/>
    <x v="1"/>
  </r>
  <r>
    <n v="59120.2"/>
    <x v="63"/>
    <x v="2"/>
  </r>
  <r>
    <n v="95684.04"/>
    <x v="63"/>
    <x v="3"/>
  </r>
  <r>
    <n v="56747.93"/>
    <x v="63"/>
    <x v="4"/>
  </r>
  <r>
    <n v="30492.35"/>
    <x v="63"/>
    <x v="5"/>
  </r>
  <r>
    <n v="48078.05"/>
    <x v="63"/>
    <x v="6"/>
  </r>
  <r>
    <n v="38676.269999999997"/>
    <x v="63"/>
    <x v="7"/>
  </r>
  <r>
    <n v="3925.35"/>
    <x v="63"/>
    <x v="8"/>
  </r>
  <r>
    <n v="3137.9"/>
    <x v="63"/>
    <x v="9"/>
  </r>
  <r>
    <n v="5629.17"/>
    <x v="63"/>
    <x v="10"/>
  </r>
  <r>
    <n v="8279.1299999999992"/>
    <x v="63"/>
    <x v="11"/>
  </r>
  <r>
    <n v="6406.71"/>
    <x v="64"/>
    <x v="0"/>
  </r>
  <r>
    <n v="29109.85"/>
    <x v="64"/>
    <x v="1"/>
  </r>
  <r>
    <n v="48734.59"/>
    <x v="64"/>
    <x v="2"/>
  </r>
  <r>
    <n v="41016.800000000003"/>
    <x v="64"/>
    <x v="3"/>
  </r>
  <r>
    <n v="33435.86"/>
    <x v="64"/>
    <x v="4"/>
  </r>
  <r>
    <n v="9963.1200000000008"/>
    <x v="64"/>
    <x v="5"/>
  </r>
  <r>
    <n v="2802.69"/>
    <x v="64"/>
    <x v="6"/>
  </r>
  <r>
    <n v="8576.65"/>
    <x v="64"/>
    <x v="7"/>
  </r>
  <r>
    <n v="1864.49"/>
    <x v="64"/>
    <x v="8"/>
  </r>
  <r>
    <n v="3221.2"/>
    <x v="64"/>
    <x v="9"/>
  </r>
  <r>
    <n v="18474.32"/>
    <x v="64"/>
    <x v="10"/>
  </r>
  <r>
    <n v="7646.39"/>
    <x v="64"/>
    <x v="11"/>
  </r>
  <r>
    <n v="4427.17"/>
    <x v="65"/>
    <x v="0"/>
  </r>
  <r>
    <n v="8733.35"/>
    <x v="65"/>
    <x v="1"/>
  </r>
  <r>
    <n v="55151.22"/>
    <x v="65"/>
    <x v="2"/>
  </r>
  <r>
    <n v="40344.39"/>
    <x v="65"/>
    <x v="3"/>
  </r>
  <r>
    <n v="59068.63"/>
    <x v="65"/>
    <x v="4"/>
  </r>
  <r>
    <n v="61960.57"/>
    <x v="65"/>
    <x v="5"/>
  </r>
  <r>
    <n v="8263.26"/>
    <x v="65"/>
    <x v="6"/>
  </r>
  <r>
    <n v="5797.77"/>
    <x v="65"/>
    <x v="7"/>
  </r>
  <r>
    <n v="1820.85"/>
    <x v="65"/>
    <x v="8"/>
  </r>
  <r>
    <n v="4853.62"/>
    <x v="65"/>
    <x v="9"/>
  </r>
  <r>
    <n v="8727.4"/>
    <x v="65"/>
    <x v="10"/>
  </r>
  <r>
    <n v="10615.69"/>
    <x v="65"/>
    <x v="11"/>
  </r>
  <r>
    <n v="9483.11"/>
    <x v="66"/>
    <x v="0"/>
  </r>
  <r>
    <n v="27745.200000000001"/>
    <x v="66"/>
    <x v="1"/>
  </r>
  <r>
    <n v="49240.39"/>
    <x v="66"/>
    <x v="2"/>
  </r>
  <r>
    <n v="43746.09"/>
    <x v="66"/>
    <x v="3"/>
  </r>
  <r>
    <n v="23740.51"/>
    <x v="66"/>
    <x v="4"/>
  </r>
  <r>
    <n v="15387.99"/>
    <x v="66"/>
    <x v="5"/>
  </r>
  <r>
    <n v="6277.78"/>
    <x v="66"/>
    <x v="6"/>
  </r>
  <r>
    <n v="53364.09"/>
    <x v="66"/>
    <x v="7"/>
  </r>
  <r>
    <n v="3064.51"/>
    <x v="66"/>
    <x v="8"/>
  </r>
  <r>
    <n v="3677.41"/>
    <x v="66"/>
    <x v="9"/>
  </r>
  <r>
    <n v="17990.349999999999"/>
    <x v="66"/>
    <x v="10"/>
  </r>
  <r>
    <n v="9594.19"/>
    <x v="66"/>
    <x v="11"/>
  </r>
  <r>
    <n v="6267.86"/>
    <x v="67"/>
    <x v="0"/>
  </r>
  <r>
    <n v="15483.2"/>
    <x v="67"/>
    <x v="1"/>
  </r>
  <r>
    <n v="49113.45"/>
    <x v="67"/>
    <x v="2"/>
  </r>
  <r>
    <n v="57834.89"/>
    <x v="67"/>
    <x v="3"/>
  </r>
  <r>
    <n v="77719.48"/>
    <x v="67"/>
    <x v="4"/>
  </r>
  <r>
    <n v="42397.31"/>
    <x v="67"/>
    <x v="5"/>
  </r>
  <r>
    <n v="3191.45"/>
    <x v="67"/>
    <x v="6"/>
  </r>
  <r>
    <n v="28247.02"/>
    <x v="67"/>
    <x v="7"/>
  </r>
  <r>
    <n v="16814.13"/>
    <x v="67"/>
    <x v="8"/>
  </r>
  <r>
    <n v="26741.55"/>
    <x v="67"/>
    <x v="9"/>
  </r>
  <r>
    <n v="37557.57"/>
    <x v="67"/>
    <x v="10"/>
  </r>
  <r>
    <n v="24678.71"/>
    <x v="67"/>
    <x v="11"/>
  </r>
  <r>
    <n v="11849.43"/>
    <x v="68"/>
    <x v="0"/>
  </r>
  <r>
    <n v="48345.83"/>
    <x v="68"/>
    <x v="1"/>
  </r>
  <r>
    <n v="52810.69"/>
    <x v="68"/>
    <x v="2"/>
  </r>
  <r>
    <n v="52931.68"/>
    <x v="68"/>
    <x v="3"/>
  </r>
  <r>
    <n v="64247.55"/>
    <x v="68"/>
    <x v="4"/>
  </r>
  <r>
    <n v="37724.19"/>
    <x v="68"/>
    <x v="5"/>
  </r>
  <r>
    <n v="9136"/>
    <x v="68"/>
    <x v="6"/>
  </r>
  <r>
    <n v="10250.73"/>
    <x v="68"/>
    <x v="7"/>
  </r>
  <r>
    <n v="2878.06"/>
    <x v="68"/>
    <x v="8"/>
  </r>
  <r>
    <n v="2907.81"/>
    <x v="68"/>
    <x v="9"/>
  </r>
  <r>
    <n v="41895.49"/>
    <x v="68"/>
    <x v="10"/>
  </r>
  <r>
    <n v="32666.26"/>
    <x v="68"/>
    <x v="11"/>
  </r>
  <r>
    <n v="16038.58"/>
    <x v="69"/>
    <x v="0"/>
  </r>
  <r>
    <n v="36012.43"/>
    <x v="69"/>
    <x v="1"/>
  </r>
  <r>
    <n v="48236.74"/>
    <x v="69"/>
    <x v="2"/>
  </r>
  <r>
    <n v="42379.46"/>
    <x v="69"/>
    <x v="3"/>
  </r>
  <r>
    <n v="32947.919999999998"/>
    <x v="69"/>
    <x v="4"/>
  </r>
  <r>
    <n v="13900.37"/>
    <x v="69"/>
    <x v="5"/>
  </r>
  <r>
    <n v="5270.16"/>
    <x v="69"/>
    <x v="6"/>
  </r>
  <r>
    <n v="3425.5"/>
    <x v="69"/>
    <x v="7"/>
  </r>
  <r>
    <n v="1561.01"/>
    <x v="69"/>
    <x v="8"/>
  </r>
  <r>
    <n v="1231.75"/>
    <x v="69"/>
    <x v="9"/>
  </r>
  <r>
    <n v="1243.6500000000001"/>
    <x v="69"/>
    <x v="10"/>
  </r>
  <r>
    <n v="9280.7999999999993"/>
    <x v="69"/>
    <x v="11"/>
  </r>
  <r>
    <n v="5028.17"/>
    <x v="70"/>
    <x v="0"/>
  </r>
  <r>
    <n v="14626.33"/>
    <x v="70"/>
    <x v="1"/>
  </r>
  <r>
    <n v="14796.91"/>
    <x v="70"/>
    <x v="2"/>
  </r>
  <r>
    <n v="14303.02"/>
    <x v="70"/>
    <x v="3"/>
  </r>
  <r>
    <n v="10226.93"/>
    <x v="70"/>
    <x v="4"/>
  </r>
  <r>
    <n v="14636.25"/>
    <x v="70"/>
    <x v="5"/>
  </r>
  <r>
    <n v="81144.98"/>
    <x v="70"/>
    <x v="6"/>
  </r>
  <r>
    <n v="654237.63"/>
    <x v="70"/>
    <x v="7"/>
  </r>
  <r>
    <n v="287686.84000000003"/>
    <x v="70"/>
    <x v="8"/>
  </r>
  <r>
    <n v="18476.3"/>
    <x v="70"/>
    <x v="9"/>
  </r>
  <r>
    <n v="36093.75"/>
    <x v="70"/>
    <x v="10"/>
  </r>
  <r>
    <n v="45775.21"/>
    <x v="70"/>
    <x v="11"/>
  </r>
  <r>
    <n v="24571.599999999999"/>
    <x v="71"/>
    <x v="0"/>
  </r>
  <r>
    <n v="31856.99"/>
    <x v="71"/>
    <x v="1"/>
  </r>
  <r>
    <n v="41346.06"/>
    <x v="71"/>
    <x v="2"/>
  </r>
  <r>
    <n v="52183.9"/>
    <x v="71"/>
    <x v="3"/>
  </r>
  <r>
    <n v="44872.72"/>
    <x v="71"/>
    <x v="4"/>
  </r>
  <r>
    <n v="15903.7"/>
    <x v="71"/>
    <x v="5"/>
  </r>
  <r>
    <n v="14283.18"/>
    <x v="71"/>
    <x v="6"/>
  </r>
  <r>
    <n v="48478.720000000001"/>
    <x v="71"/>
    <x v="7"/>
  </r>
  <r>
    <n v="5722.4"/>
    <x v="71"/>
    <x v="8"/>
  </r>
  <r>
    <n v="9923.4500000000007"/>
    <x v="71"/>
    <x v="9"/>
  </r>
  <r>
    <n v="91020.83"/>
    <x v="71"/>
    <x v="10"/>
  </r>
  <r>
    <n v="48139.55"/>
    <x v="71"/>
    <x v="11"/>
  </r>
  <r>
    <n v="14162.19"/>
    <x v="72"/>
    <x v="0"/>
  </r>
  <r>
    <n v="28996.79"/>
    <x v="72"/>
    <x v="1"/>
  </r>
  <r>
    <n v="48885.34"/>
    <x v="72"/>
    <x v="2"/>
  </r>
  <r>
    <n v="42274.34"/>
    <x v="72"/>
    <x v="3"/>
  </r>
  <r>
    <n v="37143.019999999997"/>
    <x v="72"/>
    <x v="4"/>
  </r>
  <r>
    <n v="19507.72"/>
    <x v="72"/>
    <x v="5"/>
  </r>
  <r>
    <n v="9824.2800000000007"/>
    <x v="72"/>
    <x v="6"/>
  </r>
  <r>
    <n v="333511.65999999997"/>
    <x v="72"/>
    <x v="7"/>
  </r>
  <r>
    <n v="30184.9"/>
    <x v="72"/>
    <x v="8"/>
  </r>
  <r>
    <n v="115745.16"/>
    <x v="72"/>
    <x v="9"/>
  </r>
  <r>
    <n v="33166.11"/>
    <x v="72"/>
    <x v="10"/>
  </r>
  <r>
    <n v="64174.16"/>
    <x v="72"/>
    <x v="11"/>
  </r>
  <r>
    <n v="71941.55"/>
    <x v="73"/>
    <x v="0"/>
  </r>
  <r>
    <n v="73191.149999999994"/>
    <x v="73"/>
    <x v="1"/>
  </r>
  <r>
    <n v="96596.45"/>
    <x v="73"/>
    <x v="2"/>
  </r>
  <r>
    <n v="67078"/>
    <x v="73"/>
    <x v="3"/>
  </r>
  <r>
    <n v="57307.28"/>
    <x v="73"/>
    <x v="4"/>
  </r>
  <r>
    <n v="80760.19"/>
    <x v="73"/>
    <x v="5"/>
  </r>
  <r>
    <n v="81765.820000000007"/>
    <x v="73"/>
    <x v="6"/>
  </r>
  <r>
    <n v="65278.97"/>
    <x v="73"/>
    <x v="7"/>
  </r>
  <r>
    <n v="20344.759999999998"/>
    <x v="73"/>
    <x v="8"/>
  </r>
  <r>
    <n v="24410.93"/>
    <x v="73"/>
    <x v="9"/>
  </r>
  <r>
    <n v="16586.03"/>
    <x v="73"/>
    <x v="10"/>
  </r>
  <r>
    <n v="56985.96"/>
    <x v="73"/>
    <x v="11"/>
  </r>
  <r>
    <n v="32939.980000000003"/>
    <x v="74"/>
    <x v="0"/>
  </r>
  <r>
    <n v="27669.82"/>
    <x v="74"/>
    <x v="1"/>
  </r>
  <r>
    <n v="53213.34"/>
    <x v="74"/>
    <x v="2"/>
  </r>
  <r>
    <n v="39947.69"/>
    <x v="74"/>
    <x v="3"/>
  </r>
  <r>
    <n v="32184.27"/>
    <x v="74"/>
    <x v="4"/>
  </r>
  <r>
    <n v="16080.23"/>
    <x v="74"/>
    <x v="5"/>
  </r>
  <r>
    <n v="268546.06"/>
    <x v="74"/>
    <x v="6"/>
  </r>
  <r>
    <n v="260215.36"/>
    <x v="74"/>
    <x v="7"/>
  </r>
  <r>
    <n v="29193.15"/>
    <x v="74"/>
    <x v="8"/>
  </r>
  <r>
    <n v="111718.66"/>
    <x v="74"/>
    <x v="9"/>
  </r>
  <r>
    <n v="75250.02"/>
    <x v="74"/>
    <x v="10"/>
  </r>
  <r>
    <n v="59257.06"/>
    <x v="74"/>
    <x v="11"/>
  </r>
  <r>
    <n v="44097.17"/>
    <x v="75"/>
    <x v="0"/>
  </r>
  <r>
    <n v="74157.119999999995"/>
    <x v="75"/>
    <x v="1"/>
  </r>
  <r>
    <n v="75115.149999999994"/>
    <x v="75"/>
    <x v="2"/>
  </r>
  <r>
    <n v="68700.509999999995"/>
    <x v="75"/>
    <x v="3"/>
  </r>
  <r>
    <n v="57575.05"/>
    <x v="75"/>
    <x v="4"/>
  </r>
  <r>
    <n v="31454.34"/>
    <x v="75"/>
    <x v="5"/>
  </r>
  <r>
    <n v="10314.200000000001"/>
    <x v="75"/>
    <x v="6"/>
  </r>
  <r>
    <n v="3385.83"/>
    <x v="75"/>
    <x v="7"/>
  </r>
  <r>
    <n v="1465.81"/>
    <x v="75"/>
    <x v="8"/>
  </r>
  <r>
    <n v="1674.07"/>
    <x v="75"/>
    <x v="9"/>
  </r>
  <r>
    <n v="4173.28"/>
    <x v="75"/>
    <x v="10"/>
  </r>
  <r>
    <n v="5333.63"/>
    <x v="75"/>
    <x v="11"/>
  </r>
  <r>
    <n v="4980.57"/>
    <x v="76"/>
    <x v="0"/>
  </r>
  <r>
    <n v="13192.26"/>
    <x v="76"/>
    <x v="1"/>
  </r>
  <r>
    <n v="26638.400000000001"/>
    <x v="76"/>
    <x v="2"/>
  </r>
  <r>
    <n v="30169.040000000001"/>
    <x v="76"/>
    <x v="3"/>
  </r>
  <r>
    <n v="11972.41"/>
    <x v="76"/>
    <x v="4"/>
  </r>
  <r>
    <n v="24978.21"/>
    <x v="76"/>
    <x v="5"/>
  </r>
  <r>
    <n v="37071.61"/>
    <x v="76"/>
    <x v="6"/>
  </r>
  <r>
    <n v="12275.88"/>
    <x v="76"/>
    <x v="7"/>
  </r>
  <r>
    <n v="5619.26"/>
    <x v="76"/>
    <x v="8"/>
  </r>
  <r>
    <n v="3786.5"/>
    <x v="76"/>
    <x v="9"/>
  </r>
  <r>
    <n v="8348.5499999999993"/>
    <x v="76"/>
    <x v="10"/>
  </r>
  <r>
    <n v="7705.9"/>
    <x v="76"/>
    <x v="11"/>
  </r>
  <r>
    <n v="10270.56"/>
    <x v="77"/>
    <x v="0"/>
  </r>
  <r>
    <n v="17427.03"/>
    <x v="77"/>
    <x v="1"/>
  </r>
  <r>
    <n v="19222.099999999999"/>
    <x v="77"/>
    <x v="2"/>
  </r>
  <r>
    <n v="17367.53"/>
    <x v="77"/>
    <x v="3"/>
  </r>
  <r>
    <n v="12450.43"/>
    <x v="77"/>
    <x v="4"/>
  </r>
  <r>
    <n v="5664.88"/>
    <x v="77"/>
    <x v="5"/>
  </r>
  <r>
    <n v="1955.73"/>
    <x v="77"/>
    <x v="6"/>
  </r>
  <r>
    <n v="2556.73"/>
    <x v="77"/>
    <x v="7"/>
  </r>
  <r>
    <n v="1628.45"/>
    <x v="77"/>
    <x v="8"/>
  </r>
  <r>
    <n v="1202"/>
    <x v="77"/>
    <x v="9"/>
  </r>
  <r>
    <n v="1073.07"/>
    <x v="77"/>
    <x v="10"/>
  </r>
  <r>
    <n v="1380.52"/>
    <x v="77"/>
    <x v="11"/>
  </r>
  <r>
    <n v="916.38"/>
    <x v="78"/>
    <x v="0"/>
  </r>
  <r>
    <n v="1436.05"/>
    <x v="78"/>
    <x v="1"/>
  </r>
  <r>
    <n v="3050.62"/>
    <x v="78"/>
    <x v="2"/>
  </r>
  <r>
    <n v="2745.16"/>
    <x v="78"/>
    <x v="3"/>
  </r>
  <r>
    <n v="2759.05"/>
    <x v="78"/>
    <x v="4"/>
  </r>
  <r>
    <n v="6144.88"/>
    <x v="78"/>
    <x v="5"/>
  </r>
  <r>
    <n v="5262.23"/>
    <x v="78"/>
    <x v="6"/>
  </r>
  <r>
    <n v="3298.56"/>
    <x v="78"/>
    <x v="7"/>
  </r>
  <r>
    <n v="1309.1099999999999"/>
    <x v="78"/>
    <x v="8"/>
  </r>
  <r>
    <n v="1172.25"/>
    <x v="78"/>
    <x v="9"/>
  </r>
  <r>
    <n v="3756.75"/>
    <x v="78"/>
    <x v="10"/>
  </r>
  <r>
    <n v="2808.64"/>
    <x v="78"/>
    <x v="11"/>
  </r>
  <r>
    <n v="1382.5"/>
    <x v="79"/>
    <x v="0"/>
  </r>
  <r>
    <n v="2556.73"/>
    <x v="79"/>
    <x v="1"/>
  </r>
  <r>
    <n v="4002.7"/>
    <x v="79"/>
    <x v="2"/>
  </r>
  <r>
    <n v="2824.5"/>
    <x v="79"/>
    <x v="3"/>
  </r>
  <r>
    <n v="2459.54"/>
    <x v="79"/>
    <x v="4"/>
  </r>
  <r>
    <n v="1574.9"/>
    <x v="79"/>
    <x v="5"/>
  </r>
  <r>
    <n v="2029.12"/>
    <x v="79"/>
    <x v="6"/>
  </r>
  <r>
    <n v="2324.66"/>
    <x v="79"/>
    <x v="7"/>
  </r>
  <r>
    <n v="2245.3200000000002"/>
    <x v="79"/>
    <x v="8"/>
  </r>
  <r>
    <n v="2007.3"/>
    <x v="79"/>
    <x v="9"/>
  </r>
  <r>
    <n v="2358.38"/>
    <x v="79"/>
    <x v="10"/>
  </r>
  <r>
    <n v="4589.82"/>
    <x v="79"/>
    <x v="11"/>
  </r>
  <r>
    <n v="1664.16"/>
    <x v="80"/>
    <x v="0"/>
  </r>
  <r>
    <n v="5319.75"/>
    <x v="80"/>
    <x v="1"/>
  </r>
  <r>
    <n v="7959.79"/>
    <x v="80"/>
    <x v="2"/>
  </r>
  <r>
    <n v="2671.77"/>
    <x v="80"/>
    <x v="3"/>
  </r>
  <r>
    <n v="1672.09"/>
    <x v="80"/>
    <x v="4"/>
  </r>
  <r>
    <n v="7459.94"/>
    <x v="80"/>
    <x v="5"/>
  </r>
  <r>
    <n v="6182.57"/>
    <x v="80"/>
    <x v="6"/>
  </r>
  <r>
    <n v="67266.44"/>
    <x v="80"/>
    <x v="7"/>
  </r>
  <r>
    <n v="5595.45"/>
    <x v="80"/>
    <x v="8"/>
  </r>
  <r>
    <n v="4494.6099999999997"/>
    <x v="80"/>
    <x v="9"/>
  </r>
  <r>
    <n v="4250.6400000000003"/>
    <x v="80"/>
    <x v="10"/>
  </r>
  <r>
    <n v="8295"/>
    <x v="80"/>
    <x v="11"/>
  </r>
  <r>
    <n v="3943.2"/>
    <x v="81"/>
    <x v="0"/>
  </r>
  <r>
    <n v="9752.8700000000008"/>
    <x v="81"/>
    <x v="1"/>
  </r>
  <r>
    <n v="6047.69"/>
    <x v="81"/>
    <x v="2"/>
  </r>
  <r>
    <n v="6495.96"/>
    <x v="81"/>
    <x v="3"/>
  </r>
  <r>
    <n v="6148.85"/>
    <x v="81"/>
    <x v="4"/>
  </r>
  <r>
    <n v="8396.16"/>
    <x v="81"/>
    <x v="5"/>
  </r>
  <r>
    <n v="3748.81"/>
    <x v="81"/>
    <x v="6"/>
  </r>
  <r>
    <n v="2060.86"/>
    <x v="81"/>
    <x v="7"/>
  </r>
  <r>
    <n v="1987.47"/>
    <x v="81"/>
    <x v="8"/>
  </r>
  <r>
    <n v="1638.37"/>
    <x v="81"/>
    <x v="9"/>
  </r>
  <r>
    <n v="2523.0100000000002"/>
    <x v="81"/>
    <x v="10"/>
  </r>
  <r>
    <n v="3120.05"/>
    <x v="81"/>
    <x v="11"/>
  </r>
  <r>
    <n v="2292.9299999999998"/>
    <x v="82"/>
    <x v="0"/>
  </r>
  <r>
    <n v="4139.5600000000004"/>
    <x v="82"/>
    <x v="1"/>
  </r>
  <r>
    <n v="7380.6"/>
    <x v="82"/>
    <x v="2"/>
  </r>
  <r>
    <n v="9187.57"/>
    <x v="82"/>
    <x v="3"/>
  </r>
  <r>
    <n v="3899.56"/>
    <x v="82"/>
    <x v="4"/>
  </r>
  <r>
    <n v="10619.66"/>
    <x v="82"/>
    <x v="5"/>
  </r>
  <r>
    <n v="39299.089999999997"/>
    <x v="82"/>
    <x v="6"/>
  </r>
  <r>
    <n v="32515.52"/>
    <x v="82"/>
    <x v="7"/>
  </r>
  <r>
    <n v="3550.47"/>
    <x v="82"/>
    <x v="8"/>
  </r>
  <r>
    <n v="2737.23"/>
    <x v="82"/>
    <x v="9"/>
  </r>
  <r>
    <n v="3645.67"/>
    <x v="82"/>
    <x v="10"/>
  </r>
  <r>
    <n v="5516.11"/>
    <x v="82"/>
    <x v="11"/>
  </r>
  <r>
    <n v="4109.8100000000004"/>
    <x v="83"/>
    <x v="0"/>
  </r>
  <r>
    <n v="9483.11"/>
    <x v="83"/>
    <x v="1"/>
  </r>
  <r>
    <n v="18266.05"/>
    <x v="83"/>
    <x v="2"/>
  </r>
  <r>
    <n v="17885.22"/>
    <x v="83"/>
    <x v="3"/>
  </r>
  <r>
    <n v="6077.44"/>
    <x v="83"/>
    <x v="4"/>
  </r>
  <r>
    <n v="9076.5"/>
    <x v="83"/>
    <x v="5"/>
  </r>
  <r>
    <n v="6763.73"/>
    <x v="83"/>
    <x v="6"/>
  </r>
  <r>
    <n v="4607.67"/>
    <x v="83"/>
    <x v="7"/>
  </r>
  <r>
    <n v="2185.8200000000002"/>
    <x v="83"/>
    <x v="8"/>
  </r>
  <r>
    <n v="4482.71"/>
    <x v="83"/>
    <x v="9"/>
  </r>
  <r>
    <n v="5403.05"/>
    <x v="83"/>
    <x v="10"/>
  </r>
  <r>
    <n v="9187.57"/>
    <x v="83"/>
    <x v="11"/>
  </r>
  <r>
    <n v="3903.53"/>
    <x v="84"/>
    <x v="0"/>
  </r>
  <r>
    <n v="11508.27"/>
    <x v="84"/>
    <x v="1"/>
  </r>
  <r>
    <n v="13093.08"/>
    <x v="84"/>
    <x v="2"/>
  </r>
  <r>
    <n v="8078.8"/>
    <x v="84"/>
    <x v="3"/>
  </r>
  <r>
    <n v="3778.57"/>
    <x v="84"/>
    <x v="4"/>
  </r>
  <r>
    <n v="16663.38"/>
    <x v="84"/>
    <x v="5"/>
  </r>
  <r>
    <n v="8657.98"/>
    <x v="84"/>
    <x v="6"/>
  </r>
  <r>
    <n v="144361.10999999999"/>
    <x v="84"/>
    <x v="7"/>
  </r>
  <r>
    <n v="48084.01"/>
    <x v="84"/>
    <x v="8"/>
  </r>
  <r>
    <n v="14666"/>
    <x v="84"/>
    <x v="9"/>
  </r>
  <r>
    <n v="18206.55"/>
    <x v="84"/>
    <x v="10"/>
  </r>
  <r>
    <n v="31936.33"/>
    <x v="84"/>
    <x v="11"/>
  </r>
  <r>
    <n v="40669.68"/>
    <x v="85"/>
    <x v="0"/>
  </r>
  <r>
    <n v="51396.45"/>
    <x v="85"/>
    <x v="1"/>
  </r>
  <r>
    <n v="47092.26"/>
    <x v="85"/>
    <x v="2"/>
  </r>
  <r>
    <n v="18617.13"/>
    <x v="85"/>
    <x v="3"/>
  </r>
  <r>
    <n v="21751.06"/>
    <x v="85"/>
    <x v="4"/>
  </r>
  <r>
    <n v="40199.589999999997"/>
    <x v="85"/>
    <x v="5"/>
  </r>
  <r>
    <n v="142036.45000000001"/>
    <x v="85"/>
    <x v="6"/>
  </r>
  <r>
    <n v="243474.63"/>
    <x v="85"/>
    <x v="7"/>
  </r>
  <r>
    <n v="20537.16"/>
    <x v="85"/>
    <x v="8"/>
  </r>
  <r>
    <n v="12075.55"/>
    <x v="85"/>
    <x v="9"/>
  </r>
  <r>
    <n v="10141.64"/>
    <x v="85"/>
    <x v="10"/>
  </r>
  <r>
    <n v="8364.42"/>
    <x v="85"/>
    <x v="11"/>
  </r>
  <r>
    <n v="11284.13"/>
    <x v="86"/>
    <x v="0"/>
  </r>
  <r>
    <n v="15453.45"/>
    <x v="86"/>
    <x v="1"/>
  </r>
  <r>
    <n v="29568.04"/>
    <x v="86"/>
    <x v="2"/>
  </r>
  <r>
    <n v="27935.61"/>
    <x v="86"/>
    <x v="3"/>
  </r>
  <r>
    <n v="12498.03"/>
    <x v="86"/>
    <x v="4"/>
  </r>
  <r>
    <n v="9463.2800000000007"/>
    <x v="86"/>
    <x v="5"/>
  </r>
  <r>
    <n v="33550.9"/>
    <x v="86"/>
    <x v="6"/>
  </r>
  <r>
    <n v="68817.53"/>
    <x v="86"/>
    <x v="7"/>
  </r>
  <r>
    <n v="149129.45000000001"/>
    <x v="86"/>
    <x v="8"/>
  </r>
  <r>
    <n v="17595.63"/>
    <x v="86"/>
    <x v="9"/>
  </r>
  <r>
    <n v="21681.64"/>
    <x v="86"/>
    <x v="10"/>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r>
    <m/>
    <x v="87"/>
    <x v="1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multipleFieldFilters="0">
  <location ref="A3:N92" firstHeaderRow="1" firstDataRow="2" firstDataCol="1"/>
  <pivotFields count="3">
    <pivotField dataField="1" compact="0" outline="0" showAll="0" defaultSubtotal="0"/>
    <pivotField axis="axisRow" compact="0" outline="0" showAll="0" defaultSubtotal="0">
      <items count="8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s>
    </pivotField>
    <pivotField axis="axisCol" compact="0" outline="0" showAll="0" defaultSubtotal="0">
      <items count="13">
        <item x="0"/>
        <item x="1"/>
        <item x="2"/>
        <item x="3"/>
        <item x="4"/>
        <item x="5"/>
        <item x="6"/>
        <item x="7"/>
        <item x="8"/>
        <item x="9"/>
        <item x="10"/>
        <item x="11"/>
        <item x="12"/>
      </items>
    </pivotField>
  </pivotFields>
  <rowFields count="1">
    <field x="1"/>
  </rowFields>
  <rowItems count="8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rowItems>
  <colFields count="1">
    <field x="2"/>
  </colFields>
  <colItems count="13">
    <i>
      <x/>
    </i>
    <i>
      <x v="1"/>
    </i>
    <i>
      <x v="2"/>
    </i>
    <i>
      <x v="3"/>
    </i>
    <i>
      <x v="4"/>
    </i>
    <i>
      <x v="5"/>
    </i>
    <i>
      <x v="6"/>
    </i>
    <i>
      <x v="7"/>
    </i>
    <i>
      <x v="8"/>
    </i>
    <i>
      <x v="9"/>
    </i>
    <i>
      <x v="10"/>
    </i>
    <i>
      <x v="11"/>
    </i>
    <i>
      <x v="12"/>
    </i>
  </colItems>
  <dataFields count="1">
    <dataField name="Sum of PLAJUCCO.06764000.SOUTH PLATTE RIVER AT JULESBURG, CO (1924-11 to 2011-09)" fld="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92"/>
  <sheetViews>
    <sheetView workbookViewId="0">
      <selection activeCell="A5" sqref="A5:M91"/>
    </sheetView>
  </sheetViews>
  <sheetFormatPr defaultRowHeight="15" x14ac:dyDescent="0.25"/>
  <cols>
    <col min="1" max="1" width="10.85546875" customWidth="1"/>
    <col min="2" max="2" width="13.85546875" customWidth="1"/>
    <col min="3" max="4" width="9" customWidth="1"/>
    <col min="5" max="8" width="10" customWidth="1"/>
    <col min="9" max="9" width="10" bestFit="1" customWidth="1"/>
    <col min="10" max="13" width="10" customWidth="1"/>
    <col min="14" max="14" width="7.28515625" bestFit="1" customWidth="1"/>
    <col min="15" max="15" width="12" bestFit="1" customWidth="1"/>
  </cols>
  <sheetData>
    <row r="3" spans="1:14" x14ac:dyDescent="0.25">
      <c r="A3" s="1" t="s">
        <v>16</v>
      </c>
      <c r="B3" s="1" t="s">
        <v>2</v>
      </c>
    </row>
    <row r="4" spans="1:14" x14ac:dyDescent="0.25">
      <c r="A4" s="1" t="s">
        <v>1</v>
      </c>
      <c r="B4" t="s">
        <v>4</v>
      </c>
      <c r="C4" t="s">
        <v>5</v>
      </c>
      <c r="D4" t="s">
        <v>6</v>
      </c>
      <c r="E4" t="s">
        <v>7</v>
      </c>
      <c r="F4" t="s">
        <v>8</v>
      </c>
      <c r="G4" t="s">
        <v>9</v>
      </c>
      <c r="H4" t="s">
        <v>10</v>
      </c>
      <c r="I4" t="s">
        <v>11</v>
      </c>
      <c r="J4" t="s">
        <v>12</v>
      </c>
      <c r="K4" t="s">
        <v>13</v>
      </c>
      <c r="L4" t="s">
        <v>14</v>
      </c>
      <c r="M4" t="s">
        <v>15</v>
      </c>
      <c r="N4" t="s">
        <v>3</v>
      </c>
    </row>
    <row r="5" spans="1:14" x14ac:dyDescent="0.25">
      <c r="A5">
        <v>1925</v>
      </c>
      <c r="B5" s="2">
        <v>22590.080000000002</v>
      </c>
      <c r="C5" s="2">
        <v>20221.78</v>
      </c>
      <c r="D5" s="2">
        <v>20906.09</v>
      </c>
      <c r="E5" s="2">
        <v>32212.04</v>
      </c>
      <c r="F5" s="2">
        <v>23563.98</v>
      </c>
      <c r="G5" s="2">
        <v>6805.39</v>
      </c>
      <c r="H5" s="2">
        <v>2116.39</v>
      </c>
      <c r="I5" s="2">
        <v>2697.56</v>
      </c>
      <c r="J5" s="2">
        <v>1459.86</v>
      </c>
      <c r="K5" s="2">
        <v>1511.43</v>
      </c>
      <c r="L5" s="2">
        <v>2011.27</v>
      </c>
      <c r="M5" s="2">
        <v>7176.3</v>
      </c>
      <c r="N5" s="2"/>
    </row>
    <row r="6" spans="1:14" x14ac:dyDescent="0.25">
      <c r="A6">
        <v>1926</v>
      </c>
      <c r="B6" s="2">
        <v>19983.759999999998</v>
      </c>
      <c r="C6" s="2">
        <v>24065.8</v>
      </c>
      <c r="D6" s="2">
        <v>30696.65</v>
      </c>
      <c r="E6" s="2">
        <v>26547.16</v>
      </c>
      <c r="F6" s="2">
        <v>16377.76</v>
      </c>
      <c r="G6" s="2">
        <v>24920.69</v>
      </c>
      <c r="H6" s="2">
        <v>76882.45</v>
      </c>
      <c r="I6" s="2">
        <v>113773.56</v>
      </c>
      <c r="J6" s="2">
        <v>41113.99</v>
      </c>
      <c r="K6" s="2">
        <v>6841.09</v>
      </c>
      <c r="L6" s="2">
        <v>6232.16</v>
      </c>
      <c r="M6" s="2">
        <v>24591.43</v>
      </c>
      <c r="N6" s="2"/>
    </row>
    <row r="7" spans="1:14" x14ac:dyDescent="0.25">
      <c r="A7">
        <v>1927</v>
      </c>
      <c r="B7" s="2">
        <v>23423.15</v>
      </c>
      <c r="C7" s="2">
        <v>22407.599999999999</v>
      </c>
      <c r="D7" s="2">
        <v>25918.39</v>
      </c>
      <c r="E7" s="2">
        <v>25261.86</v>
      </c>
      <c r="F7" s="2">
        <v>42589.71</v>
      </c>
      <c r="G7" s="2">
        <v>78026.92</v>
      </c>
      <c r="H7" s="2">
        <v>21518.99</v>
      </c>
      <c r="I7" s="2">
        <v>9891.7099999999991</v>
      </c>
      <c r="J7" s="2">
        <v>1888.29</v>
      </c>
      <c r="K7" s="2">
        <v>13374.74</v>
      </c>
      <c r="L7" s="2">
        <v>4452.96</v>
      </c>
      <c r="M7" s="2">
        <v>21935.53</v>
      </c>
      <c r="N7" s="2"/>
    </row>
    <row r="8" spans="1:14" x14ac:dyDescent="0.25">
      <c r="A8">
        <v>1928</v>
      </c>
      <c r="B8" s="2">
        <v>21703.46</v>
      </c>
      <c r="C8" s="2">
        <v>21078.65</v>
      </c>
      <c r="D8" s="2">
        <v>23730.59</v>
      </c>
      <c r="E8" s="2">
        <v>24434.74</v>
      </c>
      <c r="F8" s="2">
        <v>25466.16</v>
      </c>
      <c r="G8" s="2">
        <v>3885.68</v>
      </c>
      <c r="H8" s="2">
        <v>14941.71</v>
      </c>
      <c r="I8" s="2">
        <v>90368.26</v>
      </c>
      <c r="J8" s="2">
        <v>50418.59</v>
      </c>
      <c r="K8" s="2">
        <v>16589.990000000002</v>
      </c>
      <c r="L8" s="2">
        <v>1668.12</v>
      </c>
      <c r="M8" s="2">
        <v>13565.16</v>
      </c>
      <c r="N8" s="2"/>
    </row>
    <row r="9" spans="1:14" x14ac:dyDescent="0.25">
      <c r="A9">
        <v>1929</v>
      </c>
      <c r="B9" s="2">
        <v>25700.21</v>
      </c>
      <c r="C9" s="2">
        <v>24210.6</v>
      </c>
      <c r="D9" s="2">
        <v>35663.33</v>
      </c>
      <c r="E9" s="2">
        <v>47207.3</v>
      </c>
      <c r="F9" s="2">
        <v>53495</v>
      </c>
      <c r="G9" s="2">
        <v>53110.2</v>
      </c>
      <c r="H9" s="2">
        <v>46318.69</v>
      </c>
      <c r="I9" s="2">
        <v>1991.43</v>
      </c>
      <c r="J9" s="2">
        <v>2025.15</v>
      </c>
      <c r="K9" s="2">
        <v>1213.9000000000001</v>
      </c>
      <c r="L9" s="2">
        <v>16522.55</v>
      </c>
      <c r="M9" s="2">
        <v>7717.8</v>
      </c>
      <c r="N9" s="2"/>
    </row>
    <row r="10" spans="1:14" x14ac:dyDescent="0.25">
      <c r="A10">
        <v>1930</v>
      </c>
      <c r="B10" s="2">
        <v>27207.67</v>
      </c>
      <c r="C10" s="2">
        <v>34629.93</v>
      </c>
      <c r="D10" s="2">
        <v>20527.240000000002</v>
      </c>
      <c r="E10" s="2">
        <v>103499.03</v>
      </c>
      <c r="F10" s="2">
        <v>39856.449999999997</v>
      </c>
      <c r="G10" s="2">
        <v>10613.71</v>
      </c>
      <c r="H10" s="2">
        <v>24131.26</v>
      </c>
      <c r="I10" s="2">
        <v>3968.98</v>
      </c>
      <c r="J10" s="2">
        <v>2701.53</v>
      </c>
      <c r="K10" s="2">
        <v>25872.77</v>
      </c>
      <c r="L10" s="2">
        <v>6087.36</v>
      </c>
      <c r="M10" s="2">
        <v>24684.66</v>
      </c>
      <c r="N10" s="2"/>
    </row>
    <row r="11" spans="1:14" x14ac:dyDescent="0.25">
      <c r="A11">
        <v>1931</v>
      </c>
      <c r="B11" s="2">
        <v>23988.45</v>
      </c>
      <c r="C11" s="2">
        <v>33289.08</v>
      </c>
      <c r="D11" s="2">
        <v>23738.53</v>
      </c>
      <c r="E11" s="2">
        <v>24623.17</v>
      </c>
      <c r="F11" s="2">
        <v>34953.24</v>
      </c>
      <c r="G11" s="2">
        <v>39261.4</v>
      </c>
      <c r="H11" s="2">
        <v>4288.33</v>
      </c>
      <c r="I11" s="2">
        <v>2624.17</v>
      </c>
      <c r="J11" s="2">
        <v>2231.44</v>
      </c>
      <c r="K11" s="2">
        <v>1519.36</v>
      </c>
      <c r="L11" s="2">
        <v>1634.4</v>
      </c>
      <c r="M11" s="2">
        <v>3788.49</v>
      </c>
      <c r="N11" s="2"/>
    </row>
    <row r="12" spans="1:14" x14ac:dyDescent="0.25">
      <c r="A12">
        <v>1932</v>
      </c>
      <c r="B12" s="2">
        <v>6140.92</v>
      </c>
      <c r="C12" s="2">
        <v>16669.330000000002</v>
      </c>
      <c r="D12" s="2">
        <v>28504.880000000001</v>
      </c>
      <c r="E12" s="2">
        <v>25864.84</v>
      </c>
      <c r="F12" s="2">
        <v>15235.26</v>
      </c>
      <c r="G12" s="2">
        <v>6307.53</v>
      </c>
      <c r="H12" s="2">
        <v>5704.55</v>
      </c>
      <c r="I12" s="2">
        <v>2205.65</v>
      </c>
      <c r="J12" s="2">
        <v>1574.9</v>
      </c>
      <c r="K12" s="2">
        <v>2112.4299999999998</v>
      </c>
      <c r="L12" s="2">
        <v>1273.4100000000001</v>
      </c>
      <c r="M12" s="2">
        <v>2342.5100000000002</v>
      </c>
      <c r="N12" s="2"/>
    </row>
    <row r="13" spans="1:14" x14ac:dyDescent="0.25">
      <c r="A13">
        <v>1933</v>
      </c>
      <c r="B13" s="2">
        <v>6190.5</v>
      </c>
      <c r="C13" s="2">
        <v>7505.56</v>
      </c>
      <c r="D13" s="2">
        <v>15165.84</v>
      </c>
      <c r="E13" s="2">
        <v>20029.38</v>
      </c>
      <c r="F13" s="2">
        <v>16082.22</v>
      </c>
      <c r="G13" s="2">
        <v>3171.62</v>
      </c>
      <c r="H13" s="2">
        <v>18948.38</v>
      </c>
      <c r="I13" s="2">
        <v>3022.85</v>
      </c>
      <c r="J13" s="2">
        <v>3459.22</v>
      </c>
      <c r="K13" s="2">
        <v>6013.97</v>
      </c>
      <c r="L13" s="2">
        <v>14816.75</v>
      </c>
      <c r="M13" s="2">
        <v>9514.85</v>
      </c>
      <c r="N13" s="2"/>
    </row>
    <row r="14" spans="1:14" x14ac:dyDescent="0.25">
      <c r="A14">
        <v>1934</v>
      </c>
      <c r="B14" s="2">
        <v>11143.3</v>
      </c>
      <c r="C14" s="2">
        <v>18539.78</v>
      </c>
      <c r="D14" s="2">
        <v>19154.66</v>
      </c>
      <c r="E14" s="2">
        <v>11593.56</v>
      </c>
      <c r="F14" s="2">
        <v>14868.32</v>
      </c>
      <c r="G14" s="2">
        <v>4536.26</v>
      </c>
      <c r="H14" s="2">
        <v>5650.99</v>
      </c>
      <c r="I14" s="2">
        <v>16847.849999999999</v>
      </c>
      <c r="J14" s="2">
        <v>2205.65</v>
      </c>
      <c r="K14" s="2">
        <v>1247.6199999999999</v>
      </c>
      <c r="L14" s="2">
        <v>1769.28</v>
      </c>
      <c r="M14" s="2">
        <v>2810.62</v>
      </c>
      <c r="N14" s="2"/>
    </row>
    <row r="15" spans="1:14" x14ac:dyDescent="0.25">
      <c r="A15">
        <v>1935</v>
      </c>
      <c r="B15" s="2">
        <v>2792.77</v>
      </c>
      <c r="C15" s="2">
        <v>7983.59</v>
      </c>
      <c r="D15" s="2">
        <v>9812.3799999999992</v>
      </c>
      <c r="E15" s="2">
        <v>4379.57</v>
      </c>
      <c r="F15" s="2">
        <v>6938.28</v>
      </c>
      <c r="G15" s="2">
        <v>3445.34</v>
      </c>
      <c r="H15" s="2">
        <v>47290.61</v>
      </c>
      <c r="I15" s="2">
        <v>192837.86</v>
      </c>
      <c r="J15" s="2">
        <v>3677.41</v>
      </c>
      <c r="K15" s="2">
        <v>1551.1</v>
      </c>
      <c r="L15" s="2">
        <v>2747.15</v>
      </c>
      <c r="M15" s="2">
        <v>5006.3500000000004</v>
      </c>
      <c r="N15" s="2"/>
    </row>
    <row r="16" spans="1:14" x14ac:dyDescent="0.25">
      <c r="A16">
        <v>1936</v>
      </c>
      <c r="B16" s="2">
        <v>5762.07</v>
      </c>
      <c r="C16" s="2">
        <v>14850.46</v>
      </c>
      <c r="D16" s="2">
        <v>16570.16</v>
      </c>
      <c r="E16" s="2">
        <v>18867.05</v>
      </c>
      <c r="F16" s="2">
        <v>8616.32</v>
      </c>
      <c r="G16" s="2">
        <v>4169.32</v>
      </c>
      <c r="H16" s="2">
        <v>2975.25</v>
      </c>
      <c r="I16" s="2">
        <v>3340.21</v>
      </c>
      <c r="J16" s="2">
        <v>1229.77</v>
      </c>
      <c r="K16" s="2">
        <v>4381.55</v>
      </c>
      <c r="L16" s="2">
        <v>2100.5300000000002</v>
      </c>
      <c r="M16" s="2">
        <v>3913.45</v>
      </c>
      <c r="N16" s="2"/>
    </row>
    <row r="17" spans="1:14" x14ac:dyDescent="0.25">
      <c r="A17">
        <v>1937</v>
      </c>
      <c r="B17" s="2">
        <v>4903.21</v>
      </c>
      <c r="C17" s="2">
        <v>6928.37</v>
      </c>
      <c r="D17" s="2">
        <v>8882.11</v>
      </c>
      <c r="E17" s="2">
        <v>19174.490000000002</v>
      </c>
      <c r="F17" s="2">
        <v>12736.05</v>
      </c>
      <c r="G17" s="2">
        <v>5416.94</v>
      </c>
      <c r="H17" s="2">
        <v>2346.48</v>
      </c>
      <c r="I17" s="2">
        <v>3379.88</v>
      </c>
      <c r="J17" s="2">
        <v>1638.37</v>
      </c>
      <c r="K17" s="2">
        <v>1664.16</v>
      </c>
      <c r="L17" s="2">
        <v>1683.99</v>
      </c>
      <c r="M17" s="2">
        <v>2782.85</v>
      </c>
      <c r="N17" s="2"/>
    </row>
    <row r="18" spans="1:14" x14ac:dyDescent="0.25">
      <c r="A18">
        <v>1938</v>
      </c>
      <c r="B18" s="2">
        <v>5143.22</v>
      </c>
      <c r="C18" s="2">
        <v>8070.86</v>
      </c>
      <c r="D18" s="2">
        <v>10066.26</v>
      </c>
      <c r="E18" s="2">
        <v>16423.38</v>
      </c>
      <c r="F18" s="2">
        <v>5032.1400000000003</v>
      </c>
      <c r="G18" s="2">
        <v>5143.22</v>
      </c>
      <c r="H18" s="2">
        <v>13525.49</v>
      </c>
      <c r="I18" s="2">
        <v>11224.63</v>
      </c>
      <c r="J18" s="2">
        <v>3959.07</v>
      </c>
      <c r="K18" s="2">
        <v>2737.23</v>
      </c>
      <c r="L18" s="2">
        <v>81148.95</v>
      </c>
      <c r="M18" s="2">
        <v>18412.830000000002</v>
      </c>
      <c r="N18" s="2"/>
    </row>
    <row r="19" spans="1:14" x14ac:dyDescent="0.25">
      <c r="A19">
        <v>1939</v>
      </c>
      <c r="B19" s="2">
        <v>19079.29</v>
      </c>
      <c r="C19" s="2">
        <v>35585.97</v>
      </c>
      <c r="D19" s="2">
        <v>68232.399999999994</v>
      </c>
      <c r="E19" s="2">
        <v>48169.3</v>
      </c>
      <c r="F19" s="2">
        <v>135278.67000000001</v>
      </c>
      <c r="G19" s="2">
        <v>94458.23</v>
      </c>
      <c r="H19" s="2">
        <v>8842.44</v>
      </c>
      <c r="I19" s="2">
        <v>4312.13</v>
      </c>
      <c r="J19" s="2">
        <v>2191.77</v>
      </c>
      <c r="K19" s="2">
        <v>1741.51</v>
      </c>
      <c r="L19" s="2">
        <v>1699.86</v>
      </c>
      <c r="M19" s="2">
        <v>3010.95</v>
      </c>
      <c r="N19" s="2"/>
    </row>
    <row r="20" spans="1:14" x14ac:dyDescent="0.25">
      <c r="A20">
        <v>1940</v>
      </c>
      <c r="B20" s="2">
        <v>3155.75</v>
      </c>
      <c r="C20" s="2">
        <v>4074.11</v>
      </c>
      <c r="D20" s="2">
        <v>6831.17</v>
      </c>
      <c r="E20" s="2">
        <v>15471.3</v>
      </c>
      <c r="F20" s="2">
        <v>16459.080000000002</v>
      </c>
      <c r="G20" s="2">
        <v>3929.31</v>
      </c>
      <c r="H20" s="2">
        <v>2548.8000000000002</v>
      </c>
      <c r="I20" s="2">
        <v>2685.66</v>
      </c>
      <c r="J20" s="2">
        <v>1364.65</v>
      </c>
      <c r="K20" s="2">
        <v>1126.6300000000001</v>
      </c>
      <c r="L20" s="2">
        <v>1134.56</v>
      </c>
      <c r="M20" s="2">
        <v>2015.24</v>
      </c>
      <c r="N20" s="2"/>
    </row>
    <row r="21" spans="1:14" x14ac:dyDescent="0.25">
      <c r="A21">
        <v>1941</v>
      </c>
      <c r="B21" s="2">
        <v>4462.88</v>
      </c>
      <c r="C21" s="2">
        <v>4972.63</v>
      </c>
      <c r="D21" s="2">
        <v>6394.8</v>
      </c>
      <c r="E21" s="2">
        <v>10843.79</v>
      </c>
      <c r="F21" s="2">
        <v>6601.09</v>
      </c>
      <c r="G21" s="2">
        <v>6111.16</v>
      </c>
      <c r="H21" s="2">
        <v>2765</v>
      </c>
      <c r="I21" s="2">
        <v>9516.83</v>
      </c>
      <c r="J21" s="2">
        <v>4036.42</v>
      </c>
      <c r="K21" s="2">
        <v>4076.09</v>
      </c>
      <c r="L21" s="2">
        <v>3006.99</v>
      </c>
      <c r="M21" s="2">
        <v>8475.5</v>
      </c>
      <c r="N21" s="2"/>
    </row>
    <row r="22" spans="1:14" x14ac:dyDescent="0.25">
      <c r="A22">
        <v>1942</v>
      </c>
      <c r="B22" s="2">
        <v>14892.12</v>
      </c>
      <c r="C22" s="2">
        <v>16258.75</v>
      </c>
      <c r="D22" s="2">
        <v>17514.3</v>
      </c>
      <c r="E22" s="2">
        <v>17175.13</v>
      </c>
      <c r="F22" s="2">
        <v>85399.59</v>
      </c>
      <c r="G22" s="2">
        <v>145227.91</v>
      </c>
      <c r="H22" s="2">
        <v>505435.47</v>
      </c>
      <c r="I22" s="2">
        <v>232168.67</v>
      </c>
      <c r="J22" s="2">
        <v>37555.589999999997</v>
      </c>
      <c r="K22" s="2">
        <v>2810.62</v>
      </c>
      <c r="L22" s="2">
        <v>9211.3700000000008</v>
      </c>
      <c r="M22" s="2">
        <v>26491.63</v>
      </c>
      <c r="N22" s="2"/>
    </row>
    <row r="23" spans="1:14" x14ac:dyDescent="0.25">
      <c r="A23">
        <v>1943</v>
      </c>
      <c r="B23" s="2">
        <v>24914.74</v>
      </c>
      <c r="C23" s="2">
        <v>44737.84</v>
      </c>
      <c r="D23" s="2">
        <v>64705.74</v>
      </c>
      <c r="E23" s="2">
        <v>45336.86</v>
      </c>
      <c r="F23" s="2">
        <v>56952.23</v>
      </c>
      <c r="G23" s="2">
        <v>28316.45</v>
      </c>
      <c r="H23" s="2">
        <v>30914.83</v>
      </c>
      <c r="I23" s="2">
        <v>51670.18</v>
      </c>
      <c r="J23" s="2">
        <v>3607.99</v>
      </c>
      <c r="K23" s="2">
        <v>1297.21</v>
      </c>
      <c r="L23" s="2">
        <v>1368.61</v>
      </c>
      <c r="M23" s="2">
        <v>5286.03</v>
      </c>
      <c r="N23" s="2"/>
    </row>
    <row r="24" spans="1:14" x14ac:dyDescent="0.25">
      <c r="A24">
        <v>1944</v>
      </c>
      <c r="B24" s="2">
        <v>6180.59</v>
      </c>
      <c r="C24" s="2">
        <v>13033.58</v>
      </c>
      <c r="D24" s="2">
        <v>16909.34</v>
      </c>
      <c r="E24" s="2">
        <v>20660.14</v>
      </c>
      <c r="F24" s="2">
        <v>19160.61</v>
      </c>
      <c r="G24" s="2">
        <v>27665.86</v>
      </c>
      <c r="H24" s="2">
        <v>107862.73</v>
      </c>
      <c r="I24" s="2">
        <v>5607.35</v>
      </c>
      <c r="J24" s="2">
        <v>12416.71</v>
      </c>
      <c r="K24" s="2">
        <v>2816.57</v>
      </c>
      <c r="L24" s="2">
        <v>2227.4699999999998</v>
      </c>
      <c r="M24" s="2">
        <v>4934.95</v>
      </c>
      <c r="N24" s="2"/>
    </row>
    <row r="25" spans="1:14" x14ac:dyDescent="0.25">
      <c r="A25">
        <v>1945</v>
      </c>
      <c r="B25" s="2">
        <v>12394.89</v>
      </c>
      <c r="C25" s="2">
        <v>21271.05</v>
      </c>
      <c r="D25" s="2">
        <v>21939.49</v>
      </c>
      <c r="E25" s="2">
        <v>19622.77</v>
      </c>
      <c r="F25" s="2">
        <v>17081.900000000001</v>
      </c>
      <c r="G25" s="2">
        <v>12414.73</v>
      </c>
      <c r="H25" s="2">
        <v>6244.06</v>
      </c>
      <c r="I25" s="2">
        <v>33247.43</v>
      </c>
      <c r="J25" s="2">
        <v>6632.82</v>
      </c>
      <c r="K25" s="2">
        <v>44864.79</v>
      </c>
      <c r="L25" s="2">
        <v>6240.09</v>
      </c>
      <c r="M25" s="2">
        <v>28570.33</v>
      </c>
      <c r="N25" s="2"/>
    </row>
    <row r="26" spans="1:14" x14ac:dyDescent="0.25">
      <c r="A26">
        <v>1946</v>
      </c>
      <c r="B26" s="2">
        <v>24087.63</v>
      </c>
      <c r="C26" s="2">
        <v>35609.78</v>
      </c>
      <c r="D26" s="2">
        <v>60597.91</v>
      </c>
      <c r="E26" s="2">
        <v>43192.7</v>
      </c>
      <c r="F26" s="2">
        <v>34167.769999999997</v>
      </c>
      <c r="G26" s="2">
        <v>15869.98</v>
      </c>
      <c r="H26" s="2">
        <v>4694.9399999999996</v>
      </c>
      <c r="I26" s="2">
        <v>3360.05</v>
      </c>
      <c r="J26" s="2">
        <v>1324.98</v>
      </c>
      <c r="K26" s="2">
        <v>1358.7</v>
      </c>
      <c r="L26" s="2">
        <v>5928.68</v>
      </c>
      <c r="M26" s="2">
        <v>7184.24</v>
      </c>
      <c r="N26" s="2"/>
    </row>
    <row r="27" spans="1:14" x14ac:dyDescent="0.25">
      <c r="A27">
        <v>1947</v>
      </c>
      <c r="B27" s="2">
        <v>17530.169999999998</v>
      </c>
      <c r="C27" s="2">
        <v>19805.25</v>
      </c>
      <c r="D27" s="2">
        <v>19277.64</v>
      </c>
      <c r="E27" s="2">
        <v>20469.72</v>
      </c>
      <c r="F27" s="2">
        <v>29193.15</v>
      </c>
      <c r="G27" s="2">
        <v>21183.78</v>
      </c>
      <c r="H27" s="2">
        <v>10403.459999999999</v>
      </c>
      <c r="I27" s="2">
        <v>249603.64</v>
      </c>
      <c r="J27" s="2">
        <v>143379.28</v>
      </c>
      <c r="K27" s="2">
        <v>6454.31</v>
      </c>
      <c r="L27" s="2">
        <v>8465.58</v>
      </c>
      <c r="M27" s="2">
        <v>19194.330000000002</v>
      </c>
      <c r="N27" s="2"/>
    </row>
    <row r="28" spans="1:14" x14ac:dyDescent="0.25">
      <c r="A28">
        <v>1948</v>
      </c>
      <c r="B28" s="2">
        <v>32031.54</v>
      </c>
      <c r="C28" s="2">
        <v>33993.22</v>
      </c>
      <c r="D28" s="2">
        <v>33598.51</v>
      </c>
      <c r="E28" s="2">
        <v>72044.69</v>
      </c>
      <c r="F28" s="2">
        <v>108556.95</v>
      </c>
      <c r="G28" s="2">
        <v>51132.65</v>
      </c>
      <c r="H28" s="2">
        <v>17728.52</v>
      </c>
      <c r="I28" s="2">
        <v>23510.43</v>
      </c>
      <c r="J28" s="2">
        <v>11901</v>
      </c>
      <c r="K28" s="2">
        <v>2459.54</v>
      </c>
      <c r="L28" s="2">
        <v>2437.7199999999998</v>
      </c>
      <c r="M28" s="2">
        <v>7751.52</v>
      </c>
      <c r="N28" s="2"/>
    </row>
    <row r="29" spans="1:14" x14ac:dyDescent="0.25">
      <c r="A29">
        <v>1949</v>
      </c>
      <c r="B29" s="2">
        <v>19406.560000000001</v>
      </c>
      <c r="C29" s="2">
        <v>20455.84</v>
      </c>
      <c r="D29" s="2">
        <v>26559.06</v>
      </c>
      <c r="E29" s="2">
        <v>47488.959999999999</v>
      </c>
      <c r="F29" s="2">
        <v>28278.76</v>
      </c>
      <c r="G29" s="2">
        <v>21580.48</v>
      </c>
      <c r="H29" s="2">
        <v>14888.15</v>
      </c>
      <c r="I29" s="2">
        <v>397606.47</v>
      </c>
      <c r="J29" s="2">
        <v>41028.699999999997</v>
      </c>
      <c r="K29" s="2">
        <v>6497.95</v>
      </c>
      <c r="L29" s="2">
        <v>17022.400000000001</v>
      </c>
      <c r="M29" s="2">
        <v>23125.63</v>
      </c>
      <c r="N29" s="2"/>
    </row>
    <row r="30" spans="1:14" x14ac:dyDescent="0.25">
      <c r="A30">
        <v>1950</v>
      </c>
      <c r="B30" s="2">
        <v>24095.56</v>
      </c>
      <c r="C30" s="2">
        <v>20523.28</v>
      </c>
      <c r="D30" s="2">
        <v>21592.38</v>
      </c>
      <c r="E30" s="2">
        <v>26360.71</v>
      </c>
      <c r="F30" s="2">
        <v>36075.9</v>
      </c>
      <c r="G30" s="2">
        <v>17766.21</v>
      </c>
      <c r="H30" s="2">
        <v>4401.3900000000003</v>
      </c>
      <c r="I30" s="2">
        <v>2509.13</v>
      </c>
      <c r="J30" s="2">
        <v>3506.83</v>
      </c>
      <c r="K30" s="2">
        <v>7711.85</v>
      </c>
      <c r="L30" s="2">
        <v>8102.6</v>
      </c>
      <c r="M30" s="2">
        <v>9239.14</v>
      </c>
      <c r="N30" s="2"/>
    </row>
    <row r="31" spans="1:14" x14ac:dyDescent="0.25">
      <c r="A31">
        <v>1951</v>
      </c>
      <c r="B31" s="2">
        <v>18555.64</v>
      </c>
      <c r="C31" s="2">
        <v>20479.64</v>
      </c>
      <c r="D31" s="2">
        <v>18867.05</v>
      </c>
      <c r="E31" s="2">
        <v>17843.57</v>
      </c>
      <c r="F31" s="2">
        <v>13249.78</v>
      </c>
      <c r="G31" s="2">
        <v>8453.68</v>
      </c>
      <c r="H31" s="2">
        <v>10107.92</v>
      </c>
      <c r="I31" s="2">
        <v>18141.09</v>
      </c>
      <c r="J31" s="2">
        <v>10175.36</v>
      </c>
      <c r="K31" s="2">
        <v>23028.44</v>
      </c>
      <c r="L31" s="2">
        <v>25420.54</v>
      </c>
      <c r="M31" s="2">
        <v>21614.2</v>
      </c>
      <c r="N31" s="2"/>
    </row>
    <row r="32" spans="1:14" x14ac:dyDescent="0.25">
      <c r="A32">
        <v>1952</v>
      </c>
      <c r="B32" s="2">
        <v>22512.720000000001</v>
      </c>
      <c r="C32" s="2">
        <v>21467.42</v>
      </c>
      <c r="D32" s="2">
        <v>27911.81</v>
      </c>
      <c r="E32" s="2">
        <v>32588.9</v>
      </c>
      <c r="F32" s="2">
        <v>47764.66</v>
      </c>
      <c r="G32" s="2">
        <v>39003.54</v>
      </c>
      <c r="H32" s="2">
        <v>64249.53</v>
      </c>
      <c r="I32" s="2">
        <v>50847.02</v>
      </c>
      <c r="J32" s="2">
        <v>3417.57</v>
      </c>
      <c r="K32" s="2">
        <v>2774.92</v>
      </c>
      <c r="L32" s="2">
        <v>3582.2</v>
      </c>
      <c r="M32" s="2">
        <v>6926.38</v>
      </c>
      <c r="N32" s="2"/>
    </row>
    <row r="33" spans="1:14" x14ac:dyDescent="0.25">
      <c r="A33">
        <v>1953</v>
      </c>
      <c r="B33" s="2">
        <v>12597.21</v>
      </c>
      <c r="C33" s="2">
        <v>18940.439999999999</v>
      </c>
      <c r="D33" s="2">
        <v>23464.799999999999</v>
      </c>
      <c r="E33" s="2">
        <v>17776.13</v>
      </c>
      <c r="F33" s="2">
        <v>20102.77</v>
      </c>
      <c r="G33" s="2">
        <v>24502.18</v>
      </c>
      <c r="H33" s="2">
        <v>11783.97</v>
      </c>
      <c r="I33" s="2">
        <v>2993.1</v>
      </c>
      <c r="J33" s="2">
        <v>2776.9</v>
      </c>
      <c r="K33" s="2">
        <v>3951.13</v>
      </c>
      <c r="L33" s="2">
        <v>2290.94</v>
      </c>
      <c r="M33" s="2">
        <v>5912.81</v>
      </c>
      <c r="N33" s="2"/>
    </row>
    <row r="34" spans="1:14" x14ac:dyDescent="0.25">
      <c r="A34">
        <v>1954</v>
      </c>
      <c r="B34" s="2">
        <v>12500.02</v>
      </c>
      <c r="C34" s="2">
        <v>19156.64</v>
      </c>
      <c r="D34" s="2">
        <v>17863.400000000001</v>
      </c>
      <c r="E34" s="2">
        <v>14305</v>
      </c>
      <c r="F34" s="2">
        <v>15259.07</v>
      </c>
      <c r="G34" s="2">
        <v>6682.41</v>
      </c>
      <c r="H34" s="2">
        <v>4234.7700000000004</v>
      </c>
      <c r="I34" s="2">
        <v>1701.84</v>
      </c>
      <c r="J34" s="2">
        <v>993.73</v>
      </c>
      <c r="K34" s="2">
        <v>995.72</v>
      </c>
      <c r="L34" s="2">
        <v>1404.32</v>
      </c>
      <c r="M34" s="2">
        <v>2273.09</v>
      </c>
      <c r="N34" s="2"/>
    </row>
    <row r="35" spans="1:14" x14ac:dyDescent="0.25">
      <c r="A35">
        <v>1955</v>
      </c>
      <c r="B35" s="2">
        <v>3512.78</v>
      </c>
      <c r="C35" s="2">
        <v>6236.12</v>
      </c>
      <c r="D35" s="2">
        <v>6527.7</v>
      </c>
      <c r="E35" s="2">
        <v>12049.76</v>
      </c>
      <c r="F35" s="2">
        <v>14439.88</v>
      </c>
      <c r="G35" s="2">
        <v>5244.37</v>
      </c>
      <c r="H35" s="2">
        <v>5801.74</v>
      </c>
      <c r="I35" s="2">
        <v>12644.81</v>
      </c>
      <c r="J35" s="2">
        <v>1860.52</v>
      </c>
      <c r="K35" s="2">
        <v>1283.32</v>
      </c>
      <c r="L35" s="2">
        <v>1223.82</v>
      </c>
      <c r="M35" s="2">
        <v>2947.48</v>
      </c>
      <c r="N35" s="2"/>
    </row>
    <row r="36" spans="1:14" x14ac:dyDescent="0.25">
      <c r="A36">
        <v>1956</v>
      </c>
      <c r="B36" s="2">
        <v>5944.55</v>
      </c>
      <c r="C36" s="2">
        <v>6981.92</v>
      </c>
      <c r="D36" s="2">
        <v>7969.7</v>
      </c>
      <c r="E36" s="2">
        <v>11238.51</v>
      </c>
      <c r="F36" s="2">
        <v>8517.15</v>
      </c>
      <c r="G36" s="2">
        <v>2919.71</v>
      </c>
      <c r="H36" s="2">
        <v>1808.95</v>
      </c>
      <c r="I36" s="2">
        <v>2848.31</v>
      </c>
      <c r="J36" s="2">
        <v>1358.7</v>
      </c>
      <c r="K36" s="2">
        <v>1900.19</v>
      </c>
      <c r="L36" s="2">
        <v>956.05</v>
      </c>
      <c r="M36" s="2">
        <v>2009.29</v>
      </c>
      <c r="N36" s="2"/>
    </row>
    <row r="37" spans="1:14" x14ac:dyDescent="0.25">
      <c r="A37">
        <v>1957</v>
      </c>
      <c r="B37" s="2">
        <v>11004.46</v>
      </c>
      <c r="C37" s="2">
        <v>6612.99</v>
      </c>
      <c r="D37" s="2">
        <v>5557.77</v>
      </c>
      <c r="E37" s="2">
        <v>7317.13</v>
      </c>
      <c r="F37" s="2">
        <v>4226.84</v>
      </c>
      <c r="G37" s="2">
        <v>11920.83</v>
      </c>
      <c r="H37" s="2">
        <v>162399.06</v>
      </c>
      <c r="I37" s="2">
        <v>131490.19</v>
      </c>
      <c r="J37" s="2">
        <v>20648.23</v>
      </c>
      <c r="K37" s="2">
        <v>7604.74</v>
      </c>
      <c r="L37" s="2">
        <v>9056.66</v>
      </c>
      <c r="M37" s="2">
        <v>15939.41</v>
      </c>
      <c r="N37" s="2"/>
    </row>
    <row r="38" spans="1:14" x14ac:dyDescent="0.25">
      <c r="A38">
        <v>1958</v>
      </c>
      <c r="B38" s="2">
        <v>22346.11</v>
      </c>
      <c r="C38" s="2">
        <v>29288.36</v>
      </c>
      <c r="D38" s="2">
        <v>56648.76</v>
      </c>
      <c r="E38" s="2">
        <v>43081.62</v>
      </c>
      <c r="F38" s="2">
        <v>48599.72</v>
      </c>
      <c r="G38" s="2">
        <v>59645.83</v>
      </c>
      <c r="H38" s="2">
        <v>252511.45</v>
      </c>
      <c r="I38" s="2">
        <v>94337.24</v>
      </c>
      <c r="J38" s="2">
        <v>26874.44</v>
      </c>
      <c r="K38" s="2">
        <v>3304.51</v>
      </c>
      <c r="L38" s="2">
        <v>4976.6000000000004</v>
      </c>
      <c r="M38" s="2">
        <v>12432.58</v>
      </c>
      <c r="N38" s="2"/>
    </row>
    <row r="39" spans="1:14" x14ac:dyDescent="0.25">
      <c r="A39">
        <v>1959</v>
      </c>
      <c r="B39" s="2">
        <v>18908.71</v>
      </c>
      <c r="C39" s="2">
        <v>20120.63</v>
      </c>
      <c r="D39" s="2">
        <v>17208.849999999999</v>
      </c>
      <c r="E39" s="2">
        <v>17224.71</v>
      </c>
      <c r="F39" s="2">
        <v>26862.54</v>
      </c>
      <c r="G39" s="2">
        <v>61909</v>
      </c>
      <c r="H39" s="2">
        <v>54849.73</v>
      </c>
      <c r="I39" s="2">
        <v>15294.77</v>
      </c>
      <c r="J39" s="2">
        <v>1836.72</v>
      </c>
      <c r="K39" s="2">
        <v>1263.49</v>
      </c>
      <c r="L39" s="2">
        <v>1289.28</v>
      </c>
      <c r="M39" s="2">
        <v>9157.82</v>
      </c>
      <c r="N39" s="2"/>
    </row>
    <row r="40" spans="1:14" x14ac:dyDescent="0.25">
      <c r="A40">
        <v>1960</v>
      </c>
      <c r="B40" s="2">
        <v>11420.99</v>
      </c>
      <c r="C40" s="2">
        <v>17274.3</v>
      </c>
      <c r="D40" s="2">
        <v>16467.02</v>
      </c>
      <c r="E40" s="2">
        <v>23189.1</v>
      </c>
      <c r="F40" s="2">
        <v>47768.63</v>
      </c>
      <c r="G40" s="2">
        <v>37137.07</v>
      </c>
      <c r="H40" s="2">
        <v>19380.78</v>
      </c>
      <c r="I40" s="2">
        <v>16219.08</v>
      </c>
      <c r="J40" s="2">
        <v>2578.5500000000002</v>
      </c>
      <c r="K40" s="2">
        <v>1015.55</v>
      </c>
      <c r="L40" s="2">
        <v>956.05</v>
      </c>
      <c r="M40" s="2">
        <v>4343.87</v>
      </c>
      <c r="N40" s="2"/>
    </row>
    <row r="41" spans="1:14" x14ac:dyDescent="0.25">
      <c r="A41">
        <v>1961</v>
      </c>
      <c r="B41" s="2">
        <v>5615.29</v>
      </c>
      <c r="C41" s="2">
        <v>12664.65</v>
      </c>
      <c r="D41" s="2">
        <v>14566.82</v>
      </c>
      <c r="E41" s="2">
        <v>13059.36</v>
      </c>
      <c r="F41" s="2">
        <v>13886.48</v>
      </c>
      <c r="G41" s="2">
        <v>15913.62</v>
      </c>
      <c r="H41" s="2">
        <v>42903.11</v>
      </c>
      <c r="I41" s="2">
        <v>179119.97</v>
      </c>
      <c r="J41" s="2">
        <v>8128.38</v>
      </c>
      <c r="K41" s="2">
        <v>5103.55</v>
      </c>
      <c r="L41" s="2">
        <v>11851.41</v>
      </c>
      <c r="M41" s="2">
        <v>75843.09</v>
      </c>
      <c r="N41" s="2"/>
    </row>
    <row r="42" spans="1:14" x14ac:dyDescent="0.25">
      <c r="A42">
        <v>1962</v>
      </c>
      <c r="B42" s="2">
        <v>84259.08</v>
      </c>
      <c r="C42" s="2">
        <v>78786.600000000006</v>
      </c>
      <c r="D42" s="2">
        <v>76305.240000000005</v>
      </c>
      <c r="E42" s="2">
        <v>83386.34</v>
      </c>
      <c r="F42" s="2">
        <v>77453.7</v>
      </c>
      <c r="G42" s="2">
        <v>34677.53</v>
      </c>
      <c r="H42" s="2">
        <v>13924.17</v>
      </c>
      <c r="I42" s="2">
        <v>46703.49</v>
      </c>
      <c r="J42" s="2">
        <v>16671.32</v>
      </c>
      <c r="K42" s="2">
        <v>21130.22</v>
      </c>
      <c r="L42" s="2">
        <v>5504.21</v>
      </c>
      <c r="M42" s="2">
        <v>20973.53</v>
      </c>
      <c r="N42" s="2"/>
    </row>
    <row r="43" spans="1:14" x14ac:dyDescent="0.25">
      <c r="A43">
        <v>1963</v>
      </c>
      <c r="B43" s="2">
        <v>20586.75</v>
      </c>
      <c r="C43" s="2">
        <v>19011.849999999999</v>
      </c>
      <c r="D43" s="2">
        <v>17494.47</v>
      </c>
      <c r="E43" s="2">
        <v>34116.199999999997</v>
      </c>
      <c r="F43" s="2">
        <v>45810.92</v>
      </c>
      <c r="G43" s="2">
        <v>8170.04</v>
      </c>
      <c r="H43" s="2">
        <v>3201.37</v>
      </c>
      <c r="I43" s="2">
        <v>3034.76</v>
      </c>
      <c r="J43" s="2">
        <v>1977.55</v>
      </c>
      <c r="K43" s="2">
        <v>1618.54</v>
      </c>
      <c r="L43" s="2">
        <v>7098.95</v>
      </c>
      <c r="M43" s="2">
        <v>12271.91</v>
      </c>
      <c r="N43" s="2"/>
    </row>
    <row r="44" spans="1:14" x14ac:dyDescent="0.25">
      <c r="A44">
        <v>1964</v>
      </c>
      <c r="B44" s="2">
        <v>12569.44</v>
      </c>
      <c r="C44" s="2">
        <v>13344.99</v>
      </c>
      <c r="D44" s="2">
        <v>15393.94</v>
      </c>
      <c r="E44" s="2">
        <v>14529.14</v>
      </c>
      <c r="F44" s="2">
        <v>11916.87</v>
      </c>
      <c r="G44" s="2">
        <v>11662.98</v>
      </c>
      <c r="H44" s="2">
        <v>3742.86</v>
      </c>
      <c r="I44" s="2">
        <v>2967.32</v>
      </c>
      <c r="J44" s="2">
        <v>2695.58</v>
      </c>
      <c r="K44" s="2">
        <v>868.77</v>
      </c>
      <c r="L44" s="2">
        <v>567.67999999999995</v>
      </c>
      <c r="M44" s="2">
        <v>1483.46</v>
      </c>
      <c r="N44" s="2"/>
    </row>
    <row r="45" spans="1:14" x14ac:dyDescent="0.25">
      <c r="A45">
        <v>1965</v>
      </c>
      <c r="B45" s="2">
        <v>2929.63</v>
      </c>
      <c r="C45" s="2">
        <v>4641.3900000000003</v>
      </c>
      <c r="D45" s="2">
        <v>5528.01</v>
      </c>
      <c r="E45" s="2">
        <v>8731.3700000000008</v>
      </c>
      <c r="F45" s="2">
        <v>7188.2</v>
      </c>
      <c r="G45" s="2">
        <v>3498.89</v>
      </c>
      <c r="H45" s="2">
        <v>2822.52</v>
      </c>
      <c r="I45" s="2">
        <v>262936.71999999997</v>
      </c>
      <c r="J45" s="2">
        <v>61833.63</v>
      </c>
      <c r="K45" s="2">
        <v>52725.4</v>
      </c>
      <c r="L45" s="2">
        <v>23928.94</v>
      </c>
      <c r="M45" s="2">
        <v>71354.429999999993</v>
      </c>
      <c r="N45" s="2"/>
    </row>
    <row r="46" spans="1:14" x14ac:dyDescent="0.25">
      <c r="A46">
        <v>1966</v>
      </c>
      <c r="B46" s="2">
        <v>58342.67</v>
      </c>
      <c r="C46" s="2">
        <v>57832.91</v>
      </c>
      <c r="D46" s="2">
        <v>47207.3</v>
      </c>
      <c r="E46" s="2">
        <v>57243.81</v>
      </c>
      <c r="F46" s="2">
        <v>38311.300000000003</v>
      </c>
      <c r="G46" s="2">
        <v>16931.16</v>
      </c>
      <c r="H46" s="2">
        <v>4167.33</v>
      </c>
      <c r="I46" s="2">
        <v>6733.98</v>
      </c>
      <c r="J46" s="2">
        <v>4738.58</v>
      </c>
      <c r="K46" s="2">
        <v>2971.28</v>
      </c>
      <c r="L46" s="2">
        <v>9058.64</v>
      </c>
      <c r="M46" s="2">
        <v>8556.82</v>
      </c>
      <c r="N46" s="2"/>
    </row>
    <row r="47" spans="1:14" x14ac:dyDescent="0.25">
      <c r="A47">
        <v>1967</v>
      </c>
      <c r="B47" s="2">
        <v>11252.4</v>
      </c>
      <c r="C47" s="2">
        <v>14070.95</v>
      </c>
      <c r="D47" s="2">
        <v>14545.01</v>
      </c>
      <c r="E47" s="2">
        <v>12730.1</v>
      </c>
      <c r="F47" s="2">
        <v>8144.25</v>
      </c>
      <c r="G47" s="2">
        <v>2455.5700000000002</v>
      </c>
      <c r="H47" s="2">
        <v>5095.6099999999997</v>
      </c>
      <c r="I47" s="2">
        <v>90788.77</v>
      </c>
      <c r="J47" s="2">
        <v>86224.73</v>
      </c>
      <c r="K47" s="2">
        <v>2985.17</v>
      </c>
      <c r="L47" s="2">
        <v>2372.27</v>
      </c>
      <c r="M47" s="2">
        <v>6422.57</v>
      </c>
      <c r="N47" s="2"/>
    </row>
    <row r="48" spans="1:14" x14ac:dyDescent="0.25">
      <c r="A48">
        <v>1968</v>
      </c>
      <c r="B48" s="2">
        <v>10391.56</v>
      </c>
      <c r="C48" s="2">
        <v>16183.38</v>
      </c>
      <c r="D48" s="2">
        <v>23617.54</v>
      </c>
      <c r="E48" s="2">
        <v>18579.45</v>
      </c>
      <c r="F48" s="2">
        <v>20707.740000000002</v>
      </c>
      <c r="G48" s="2">
        <v>13509.62</v>
      </c>
      <c r="H48" s="2">
        <v>6662.58</v>
      </c>
      <c r="I48" s="2">
        <v>6293.65</v>
      </c>
      <c r="J48" s="2">
        <v>1892.26</v>
      </c>
      <c r="K48" s="2">
        <v>66104.100000000006</v>
      </c>
      <c r="L48" s="2">
        <v>11442.81</v>
      </c>
      <c r="M48" s="2">
        <v>8346.57</v>
      </c>
      <c r="N48" s="2"/>
    </row>
    <row r="49" spans="1:14" x14ac:dyDescent="0.25">
      <c r="A49">
        <v>1969</v>
      </c>
      <c r="B49" s="2">
        <v>11964.47</v>
      </c>
      <c r="C49" s="2">
        <v>14840.55</v>
      </c>
      <c r="D49" s="2">
        <v>17992.330000000002</v>
      </c>
      <c r="E49" s="2">
        <v>14753.27</v>
      </c>
      <c r="F49" s="2">
        <v>15209.48</v>
      </c>
      <c r="G49" s="2">
        <v>6797.45</v>
      </c>
      <c r="H49" s="2">
        <v>127437.89</v>
      </c>
      <c r="I49" s="2">
        <v>208235.77</v>
      </c>
      <c r="J49" s="2">
        <v>44864.79</v>
      </c>
      <c r="K49" s="2">
        <v>2887.98</v>
      </c>
      <c r="L49" s="2">
        <v>2332.6</v>
      </c>
      <c r="M49" s="2">
        <v>10385.61</v>
      </c>
      <c r="N49" s="2"/>
    </row>
    <row r="50" spans="1:14" x14ac:dyDescent="0.25">
      <c r="A50">
        <v>1970</v>
      </c>
      <c r="B50" s="2">
        <v>46642</v>
      </c>
      <c r="C50" s="2">
        <v>61377.43</v>
      </c>
      <c r="D50" s="2">
        <v>96275.13</v>
      </c>
      <c r="E50" s="2">
        <v>66937.17</v>
      </c>
      <c r="F50" s="2">
        <v>37989.980000000003</v>
      </c>
      <c r="G50" s="2">
        <v>122302.61</v>
      </c>
      <c r="H50" s="2">
        <v>103647.79</v>
      </c>
      <c r="I50" s="2">
        <v>220136.77</v>
      </c>
      <c r="J50" s="2">
        <v>35716.879999999997</v>
      </c>
      <c r="K50" s="2">
        <v>3387.82</v>
      </c>
      <c r="L50" s="2">
        <v>11821.66</v>
      </c>
      <c r="M50" s="2">
        <v>26200.05</v>
      </c>
      <c r="N50" s="2"/>
    </row>
    <row r="51" spans="1:14" x14ac:dyDescent="0.25">
      <c r="A51">
        <v>1971</v>
      </c>
      <c r="B51" s="2">
        <v>34532.730000000003</v>
      </c>
      <c r="C51" s="2">
        <v>38017.75</v>
      </c>
      <c r="D51" s="2">
        <v>46566.63</v>
      </c>
      <c r="E51" s="2">
        <v>58134.400000000001</v>
      </c>
      <c r="F51" s="2">
        <v>55492.38</v>
      </c>
      <c r="G51" s="2">
        <v>51816.95</v>
      </c>
      <c r="H51" s="2">
        <v>198766.53</v>
      </c>
      <c r="I51" s="2">
        <v>54111.86</v>
      </c>
      <c r="J51" s="2">
        <v>4756.43</v>
      </c>
      <c r="K51" s="2">
        <v>1539.2</v>
      </c>
      <c r="L51" s="2">
        <v>18156.96</v>
      </c>
      <c r="M51" s="2">
        <v>21354.36</v>
      </c>
      <c r="N51" s="2"/>
    </row>
    <row r="52" spans="1:14" x14ac:dyDescent="0.25">
      <c r="A52">
        <v>1972</v>
      </c>
      <c r="B52" s="2">
        <v>25031.77</v>
      </c>
      <c r="C52" s="2">
        <v>26096.91</v>
      </c>
      <c r="D52" s="2">
        <v>24365.31</v>
      </c>
      <c r="E52" s="2">
        <v>37216.410000000003</v>
      </c>
      <c r="F52" s="2">
        <v>27384.2</v>
      </c>
      <c r="G52" s="2">
        <v>8009.37</v>
      </c>
      <c r="H52" s="2">
        <v>6367.04</v>
      </c>
      <c r="I52" s="2">
        <v>11581.66</v>
      </c>
      <c r="J52" s="2">
        <v>1981.52</v>
      </c>
      <c r="K52" s="2">
        <v>2544.83</v>
      </c>
      <c r="L52" s="2">
        <v>8481.4500000000007</v>
      </c>
      <c r="M52" s="2">
        <v>6073.48</v>
      </c>
      <c r="N52" s="2"/>
    </row>
    <row r="53" spans="1:14" x14ac:dyDescent="0.25">
      <c r="A53">
        <v>1973</v>
      </c>
      <c r="B53" s="2">
        <v>9572.3700000000008</v>
      </c>
      <c r="C53" s="2">
        <v>19777.48</v>
      </c>
      <c r="D53" s="2">
        <v>41002.910000000003</v>
      </c>
      <c r="E53" s="2">
        <v>53183.59</v>
      </c>
      <c r="F53" s="2">
        <v>54482.78</v>
      </c>
      <c r="G53" s="2">
        <v>94672.45</v>
      </c>
      <c r="H53" s="2">
        <v>528146.56000000006</v>
      </c>
      <c r="I53" s="2">
        <v>217839.88</v>
      </c>
      <c r="J53" s="2">
        <v>20923.939999999999</v>
      </c>
      <c r="K53" s="2">
        <v>7402.42</v>
      </c>
      <c r="L53" s="2">
        <v>48343.839999999997</v>
      </c>
      <c r="M53" s="2">
        <v>86123.57</v>
      </c>
      <c r="N53" s="2"/>
    </row>
    <row r="54" spans="1:14" x14ac:dyDescent="0.25">
      <c r="A54">
        <v>1974</v>
      </c>
      <c r="B54" s="2">
        <v>57634.559999999998</v>
      </c>
      <c r="C54" s="2">
        <v>40040.910000000003</v>
      </c>
      <c r="D54" s="2">
        <v>76580.95</v>
      </c>
      <c r="E54" s="2">
        <v>60689.15</v>
      </c>
      <c r="F54" s="2">
        <v>62583.39</v>
      </c>
      <c r="G54" s="2">
        <v>69162.66</v>
      </c>
      <c r="H54" s="2">
        <v>9274.85</v>
      </c>
      <c r="I54" s="2">
        <v>9788.57</v>
      </c>
      <c r="J54" s="2">
        <v>1709.78</v>
      </c>
      <c r="K54" s="2">
        <v>1703.83</v>
      </c>
      <c r="L54" s="2">
        <v>11920.83</v>
      </c>
      <c r="M54" s="2">
        <v>8233.51</v>
      </c>
      <c r="N54" s="2"/>
    </row>
    <row r="55" spans="1:14" x14ac:dyDescent="0.25">
      <c r="A55">
        <v>1975</v>
      </c>
      <c r="B55" s="2">
        <v>7900.28</v>
      </c>
      <c r="C55" s="2">
        <v>19275.650000000001</v>
      </c>
      <c r="D55" s="2">
        <v>28899.599999999999</v>
      </c>
      <c r="E55" s="2">
        <v>31283.759999999998</v>
      </c>
      <c r="F55" s="2">
        <v>15082.53</v>
      </c>
      <c r="G55" s="2">
        <v>31115.16</v>
      </c>
      <c r="H55" s="2">
        <v>14515.25</v>
      </c>
      <c r="I55" s="2">
        <v>81644.83</v>
      </c>
      <c r="J55" s="2">
        <v>4772.3</v>
      </c>
      <c r="K55" s="2">
        <v>4776.2700000000004</v>
      </c>
      <c r="L55" s="2">
        <v>7882.43</v>
      </c>
      <c r="M55" s="2">
        <v>8396.16</v>
      </c>
      <c r="N55" s="2"/>
    </row>
    <row r="56" spans="1:14" x14ac:dyDescent="0.25">
      <c r="A56">
        <v>1976</v>
      </c>
      <c r="B56" s="2">
        <v>11760.17</v>
      </c>
      <c r="C56" s="2">
        <v>26547.16</v>
      </c>
      <c r="D56" s="2">
        <v>35474.9</v>
      </c>
      <c r="E56" s="2">
        <v>25944.18</v>
      </c>
      <c r="F56" s="2">
        <v>30900.95</v>
      </c>
      <c r="G56" s="2">
        <v>8834.51</v>
      </c>
      <c r="H56" s="2">
        <v>5708.51</v>
      </c>
      <c r="I56" s="2">
        <v>3032.77</v>
      </c>
      <c r="J56" s="2">
        <v>1414.24</v>
      </c>
      <c r="K56" s="2">
        <v>1122.6600000000001</v>
      </c>
      <c r="L56" s="2">
        <v>2836.41</v>
      </c>
      <c r="M56" s="2">
        <v>4581.88</v>
      </c>
      <c r="N56" s="2"/>
    </row>
    <row r="57" spans="1:14" x14ac:dyDescent="0.25">
      <c r="A57">
        <v>1977</v>
      </c>
      <c r="B57" s="2">
        <v>3778.57</v>
      </c>
      <c r="C57" s="2">
        <v>7434.16</v>
      </c>
      <c r="D57" s="2">
        <v>9877.83</v>
      </c>
      <c r="E57" s="2">
        <v>12793.58</v>
      </c>
      <c r="F57" s="2">
        <v>25011.94</v>
      </c>
      <c r="G57" s="2">
        <v>20001.61</v>
      </c>
      <c r="H57" s="2">
        <v>10357.84</v>
      </c>
      <c r="I57" s="2">
        <v>7947.88</v>
      </c>
      <c r="J57" s="2">
        <v>2431.77</v>
      </c>
      <c r="K57" s="2">
        <v>3294.59</v>
      </c>
      <c r="L57" s="2">
        <v>2816.57</v>
      </c>
      <c r="M57" s="2">
        <v>5885.04</v>
      </c>
      <c r="N57" s="2"/>
    </row>
    <row r="58" spans="1:14" x14ac:dyDescent="0.25">
      <c r="A58">
        <v>1978</v>
      </c>
      <c r="B58" s="2">
        <v>5087.68</v>
      </c>
      <c r="C58" s="2">
        <v>6448.36</v>
      </c>
      <c r="D58" s="2">
        <v>7900.28</v>
      </c>
      <c r="E58" s="2">
        <v>10115.85</v>
      </c>
      <c r="F58" s="2">
        <v>11780.01</v>
      </c>
      <c r="G58" s="2">
        <v>4335.93</v>
      </c>
      <c r="H58" s="2">
        <v>3609.97</v>
      </c>
      <c r="I58" s="2">
        <v>13584.99</v>
      </c>
      <c r="J58" s="2">
        <v>1929.95</v>
      </c>
      <c r="K58" s="2">
        <v>1043.32</v>
      </c>
      <c r="L58" s="2">
        <v>803.32</v>
      </c>
      <c r="M58" s="2">
        <v>5387.19</v>
      </c>
      <c r="N58" s="2"/>
    </row>
    <row r="59" spans="1:14" x14ac:dyDescent="0.25">
      <c r="A59">
        <v>1979</v>
      </c>
      <c r="B59" s="2">
        <v>4962.72</v>
      </c>
      <c r="C59" s="2">
        <v>6317.45</v>
      </c>
      <c r="D59" s="2">
        <v>9530.7199999999993</v>
      </c>
      <c r="E59" s="2">
        <v>29476.79</v>
      </c>
      <c r="F59" s="2">
        <v>14856.42</v>
      </c>
      <c r="G59" s="2">
        <v>17613.48</v>
      </c>
      <c r="H59" s="2">
        <v>44226.1</v>
      </c>
      <c r="I59" s="2">
        <v>260830.25</v>
      </c>
      <c r="J59" s="2">
        <v>19704.09</v>
      </c>
      <c r="K59" s="2">
        <v>42599.63</v>
      </c>
      <c r="L59" s="2">
        <v>19341.11</v>
      </c>
      <c r="M59" s="2">
        <v>16927.189999999999</v>
      </c>
      <c r="N59" s="2"/>
    </row>
    <row r="60" spans="1:14" x14ac:dyDescent="0.25">
      <c r="A60">
        <v>1980</v>
      </c>
      <c r="B60" s="2">
        <v>32079.15</v>
      </c>
      <c r="C60" s="2">
        <v>50523.71</v>
      </c>
      <c r="D60" s="2">
        <v>69513.740000000005</v>
      </c>
      <c r="E60" s="2">
        <v>97092.33</v>
      </c>
      <c r="F60" s="2">
        <v>89237.66</v>
      </c>
      <c r="G60" s="2">
        <v>129621.73</v>
      </c>
      <c r="H60" s="2">
        <v>610065.13</v>
      </c>
      <c r="I60" s="2">
        <v>253967.34</v>
      </c>
      <c r="J60" s="2">
        <v>8348.5499999999993</v>
      </c>
      <c r="K60" s="2">
        <v>2213.59</v>
      </c>
      <c r="L60" s="2">
        <v>10345.94</v>
      </c>
      <c r="M60" s="2">
        <v>6763.73</v>
      </c>
      <c r="N60" s="2"/>
    </row>
    <row r="61" spans="1:14" x14ac:dyDescent="0.25">
      <c r="A61">
        <v>1981</v>
      </c>
      <c r="B61" s="2">
        <v>17488.52</v>
      </c>
      <c r="C61" s="2">
        <v>29488.7</v>
      </c>
      <c r="D61" s="2">
        <v>43037.98</v>
      </c>
      <c r="E61" s="2">
        <v>22090.240000000002</v>
      </c>
      <c r="F61" s="2">
        <v>19948.060000000001</v>
      </c>
      <c r="G61" s="2">
        <v>23645.3</v>
      </c>
      <c r="H61" s="2">
        <v>22240.99</v>
      </c>
      <c r="I61" s="2">
        <v>41419.449999999997</v>
      </c>
      <c r="J61" s="2">
        <v>2816.57</v>
      </c>
      <c r="K61" s="2">
        <v>2697.56</v>
      </c>
      <c r="L61" s="2">
        <v>1326.96</v>
      </c>
      <c r="M61" s="2">
        <v>6793.49</v>
      </c>
      <c r="N61" s="2"/>
    </row>
    <row r="62" spans="1:14" x14ac:dyDescent="0.25">
      <c r="A62">
        <v>1982</v>
      </c>
      <c r="B62" s="2">
        <v>6017.94</v>
      </c>
      <c r="C62" s="2">
        <v>12410.76</v>
      </c>
      <c r="D62" s="2">
        <v>15215.43</v>
      </c>
      <c r="E62" s="2">
        <v>23147.45</v>
      </c>
      <c r="F62" s="2">
        <v>10982.64</v>
      </c>
      <c r="G62" s="2">
        <v>5462.56</v>
      </c>
      <c r="H62" s="2">
        <v>5557.77</v>
      </c>
      <c r="I62" s="2">
        <v>15439.56</v>
      </c>
      <c r="J62" s="2">
        <v>21995.03</v>
      </c>
      <c r="K62" s="2">
        <v>3879.73</v>
      </c>
      <c r="L62" s="2">
        <v>11839.51</v>
      </c>
      <c r="M62" s="2">
        <v>7945.9</v>
      </c>
      <c r="N62" s="2"/>
    </row>
    <row r="63" spans="1:14" x14ac:dyDescent="0.25">
      <c r="A63">
        <v>1983</v>
      </c>
      <c r="B63" s="2">
        <v>16336.11</v>
      </c>
      <c r="C63" s="2">
        <v>48258.55</v>
      </c>
      <c r="D63" s="2">
        <v>91459.19</v>
      </c>
      <c r="E63" s="2">
        <v>69779.53</v>
      </c>
      <c r="F63" s="2">
        <v>84269</v>
      </c>
      <c r="G63" s="2">
        <v>167090.04999999999</v>
      </c>
      <c r="H63" s="2">
        <v>418399.5</v>
      </c>
      <c r="I63" s="2">
        <v>726218.88</v>
      </c>
      <c r="J63" s="2">
        <v>311052.46999999997</v>
      </c>
      <c r="K63" s="2">
        <v>82741.7</v>
      </c>
      <c r="L63" s="2">
        <v>63287.54</v>
      </c>
      <c r="M63" s="2">
        <v>51352.82</v>
      </c>
      <c r="N63" s="2"/>
    </row>
    <row r="64" spans="1:14" x14ac:dyDescent="0.25">
      <c r="A64">
        <v>1984</v>
      </c>
      <c r="B64" s="2">
        <v>51547.199999999997</v>
      </c>
      <c r="C64" s="2">
        <v>60635.59</v>
      </c>
      <c r="D64" s="2">
        <v>95406.35</v>
      </c>
      <c r="E64" s="2">
        <v>106018.08</v>
      </c>
      <c r="F64" s="2">
        <v>66808.25</v>
      </c>
      <c r="G64" s="2">
        <v>163577.26999999999</v>
      </c>
      <c r="H64" s="2">
        <v>340943.81</v>
      </c>
      <c r="I64" s="2">
        <v>165790.84</v>
      </c>
      <c r="J64" s="2">
        <v>13493.75</v>
      </c>
      <c r="K64" s="2">
        <v>54455.01</v>
      </c>
      <c r="L64" s="2">
        <v>116867.82</v>
      </c>
      <c r="M64" s="2">
        <v>149258.38</v>
      </c>
      <c r="N64" s="2"/>
    </row>
    <row r="65" spans="1:14" x14ac:dyDescent="0.25">
      <c r="A65">
        <v>1985</v>
      </c>
      <c r="B65" s="2">
        <v>140292.95000000001</v>
      </c>
      <c r="C65" s="2">
        <v>84278.91</v>
      </c>
      <c r="D65" s="2">
        <v>74163.06</v>
      </c>
      <c r="E65" s="2">
        <v>91379.839999999997</v>
      </c>
      <c r="F65" s="2">
        <v>33816.69</v>
      </c>
      <c r="G65" s="2">
        <v>9141.9500000000007</v>
      </c>
      <c r="H65" s="2">
        <v>119454.3</v>
      </c>
      <c r="I65" s="2">
        <v>53693.34</v>
      </c>
      <c r="J65" s="2">
        <v>8659.9599999999991</v>
      </c>
      <c r="K65" s="2">
        <v>7592.84</v>
      </c>
      <c r="L65" s="2">
        <v>30972.35</v>
      </c>
      <c r="M65" s="2">
        <v>45759.34</v>
      </c>
      <c r="N65" s="2"/>
    </row>
    <row r="66" spans="1:14" x14ac:dyDescent="0.25">
      <c r="A66">
        <v>1986</v>
      </c>
      <c r="B66" s="2">
        <v>28731</v>
      </c>
      <c r="C66" s="2">
        <v>58344.65</v>
      </c>
      <c r="D66" s="2">
        <v>82354.92</v>
      </c>
      <c r="E66" s="2">
        <v>53137.96</v>
      </c>
      <c r="F66" s="2">
        <v>21600.31</v>
      </c>
      <c r="G66" s="2">
        <v>111274.35</v>
      </c>
      <c r="H66" s="2">
        <v>21346.43</v>
      </c>
      <c r="I66" s="2">
        <v>161754.42000000001</v>
      </c>
      <c r="J66" s="2">
        <v>6829.19</v>
      </c>
      <c r="K66" s="2">
        <v>3727</v>
      </c>
      <c r="L66" s="2">
        <v>46929.61</v>
      </c>
      <c r="M66" s="2">
        <v>28245.040000000001</v>
      </c>
      <c r="N66" s="2"/>
    </row>
    <row r="67" spans="1:14" x14ac:dyDescent="0.25">
      <c r="A67">
        <v>1987</v>
      </c>
      <c r="B67" s="2">
        <v>36288.129999999997</v>
      </c>
      <c r="C67" s="2">
        <v>55851.39</v>
      </c>
      <c r="D67" s="2">
        <v>52388.2</v>
      </c>
      <c r="E67" s="2">
        <v>45053.22</v>
      </c>
      <c r="F67" s="2">
        <v>96100.58</v>
      </c>
      <c r="G67" s="2">
        <v>57477.86</v>
      </c>
      <c r="H67" s="2">
        <v>192078.17</v>
      </c>
      <c r="I67" s="2">
        <v>132874.67000000001</v>
      </c>
      <c r="J67" s="2">
        <v>10964.79</v>
      </c>
      <c r="K67" s="2">
        <v>6394.8</v>
      </c>
      <c r="L67" s="2">
        <v>26959.73</v>
      </c>
      <c r="M67" s="2">
        <v>12872.92</v>
      </c>
      <c r="N67" s="2"/>
    </row>
    <row r="68" spans="1:14" x14ac:dyDescent="0.25">
      <c r="A68">
        <v>1988</v>
      </c>
      <c r="B68" s="2">
        <v>17567.86</v>
      </c>
      <c r="C68" s="2">
        <v>20896.169999999998</v>
      </c>
      <c r="D68" s="2">
        <v>59120.2</v>
      </c>
      <c r="E68" s="2">
        <v>95684.04</v>
      </c>
      <c r="F68" s="2">
        <v>56747.93</v>
      </c>
      <c r="G68" s="2">
        <v>30492.35</v>
      </c>
      <c r="H68" s="2">
        <v>48078.05</v>
      </c>
      <c r="I68" s="2">
        <v>38676.269999999997</v>
      </c>
      <c r="J68" s="2">
        <v>3925.35</v>
      </c>
      <c r="K68" s="2">
        <v>3137.9</v>
      </c>
      <c r="L68" s="2">
        <v>5629.17</v>
      </c>
      <c r="M68" s="2">
        <v>8279.1299999999992</v>
      </c>
      <c r="N68" s="2"/>
    </row>
    <row r="69" spans="1:14" x14ac:dyDescent="0.25">
      <c r="A69">
        <v>1989</v>
      </c>
      <c r="B69" s="2">
        <v>6406.71</v>
      </c>
      <c r="C69" s="2">
        <v>29109.85</v>
      </c>
      <c r="D69" s="2">
        <v>48734.59</v>
      </c>
      <c r="E69" s="2">
        <v>41016.800000000003</v>
      </c>
      <c r="F69" s="2">
        <v>33435.86</v>
      </c>
      <c r="G69" s="2">
        <v>9963.1200000000008</v>
      </c>
      <c r="H69" s="2">
        <v>2802.69</v>
      </c>
      <c r="I69" s="2">
        <v>8576.65</v>
      </c>
      <c r="J69" s="2">
        <v>1864.49</v>
      </c>
      <c r="K69" s="2">
        <v>3221.2</v>
      </c>
      <c r="L69" s="2">
        <v>18474.32</v>
      </c>
      <c r="M69" s="2">
        <v>7646.39</v>
      </c>
      <c r="N69" s="2"/>
    </row>
    <row r="70" spans="1:14" x14ac:dyDescent="0.25">
      <c r="A70">
        <v>1990</v>
      </c>
      <c r="B70" s="2">
        <v>4427.17</v>
      </c>
      <c r="C70" s="2">
        <v>8733.35</v>
      </c>
      <c r="D70" s="2">
        <v>55151.22</v>
      </c>
      <c r="E70" s="2">
        <v>40344.39</v>
      </c>
      <c r="F70" s="2">
        <v>59068.63</v>
      </c>
      <c r="G70" s="2">
        <v>61960.57</v>
      </c>
      <c r="H70" s="2">
        <v>8263.26</v>
      </c>
      <c r="I70" s="2">
        <v>5797.77</v>
      </c>
      <c r="J70" s="2">
        <v>1820.85</v>
      </c>
      <c r="K70" s="2">
        <v>4853.62</v>
      </c>
      <c r="L70" s="2">
        <v>8727.4</v>
      </c>
      <c r="M70" s="2">
        <v>10615.69</v>
      </c>
      <c r="N70" s="2"/>
    </row>
    <row r="71" spans="1:14" x14ac:dyDescent="0.25">
      <c r="A71">
        <v>1991</v>
      </c>
      <c r="B71" s="2">
        <v>9483.11</v>
      </c>
      <c r="C71" s="2">
        <v>27745.200000000001</v>
      </c>
      <c r="D71" s="2">
        <v>49240.39</v>
      </c>
      <c r="E71" s="2">
        <v>43746.09</v>
      </c>
      <c r="F71" s="2">
        <v>23740.51</v>
      </c>
      <c r="G71" s="2">
        <v>15387.99</v>
      </c>
      <c r="H71" s="2">
        <v>6277.78</v>
      </c>
      <c r="I71" s="2">
        <v>53364.09</v>
      </c>
      <c r="J71" s="2">
        <v>3064.51</v>
      </c>
      <c r="K71" s="2">
        <v>3677.41</v>
      </c>
      <c r="L71" s="2">
        <v>17990.349999999999</v>
      </c>
      <c r="M71" s="2">
        <v>9594.19</v>
      </c>
      <c r="N71" s="2"/>
    </row>
    <row r="72" spans="1:14" x14ac:dyDescent="0.25">
      <c r="A72">
        <v>1992</v>
      </c>
      <c r="B72" s="2">
        <v>6267.86</v>
      </c>
      <c r="C72" s="2">
        <v>15483.2</v>
      </c>
      <c r="D72" s="2">
        <v>49113.45</v>
      </c>
      <c r="E72" s="2">
        <v>57834.89</v>
      </c>
      <c r="F72" s="2">
        <v>77719.48</v>
      </c>
      <c r="G72" s="2">
        <v>42397.31</v>
      </c>
      <c r="H72" s="2">
        <v>3191.45</v>
      </c>
      <c r="I72" s="2">
        <v>28247.02</v>
      </c>
      <c r="J72" s="2">
        <v>16814.13</v>
      </c>
      <c r="K72" s="2">
        <v>26741.55</v>
      </c>
      <c r="L72" s="2">
        <v>37557.57</v>
      </c>
      <c r="M72" s="2">
        <v>24678.71</v>
      </c>
      <c r="N72" s="2"/>
    </row>
    <row r="73" spans="1:14" x14ac:dyDescent="0.25">
      <c r="A73">
        <v>1993</v>
      </c>
      <c r="B73" s="2">
        <v>11849.43</v>
      </c>
      <c r="C73" s="2">
        <v>48345.83</v>
      </c>
      <c r="D73" s="2">
        <v>52810.69</v>
      </c>
      <c r="E73" s="2">
        <v>52931.68</v>
      </c>
      <c r="F73" s="2">
        <v>64247.55</v>
      </c>
      <c r="G73" s="2">
        <v>37724.19</v>
      </c>
      <c r="H73" s="2">
        <v>9136</v>
      </c>
      <c r="I73" s="2">
        <v>10250.73</v>
      </c>
      <c r="J73" s="2">
        <v>2878.06</v>
      </c>
      <c r="K73" s="2">
        <v>2907.81</v>
      </c>
      <c r="L73" s="2">
        <v>41895.49</v>
      </c>
      <c r="M73" s="2">
        <v>32666.26</v>
      </c>
      <c r="N73" s="2"/>
    </row>
    <row r="74" spans="1:14" x14ac:dyDescent="0.25">
      <c r="A74">
        <v>1994</v>
      </c>
      <c r="B74" s="2">
        <v>16038.58</v>
      </c>
      <c r="C74" s="2">
        <v>36012.43</v>
      </c>
      <c r="D74" s="2">
        <v>48236.74</v>
      </c>
      <c r="E74" s="2">
        <v>42379.46</v>
      </c>
      <c r="F74" s="2">
        <v>32947.919999999998</v>
      </c>
      <c r="G74" s="2">
        <v>13900.37</v>
      </c>
      <c r="H74" s="2">
        <v>5270.16</v>
      </c>
      <c r="I74" s="2">
        <v>3425.5</v>
      </c>
      <c r="J74" s="2">
        <v>1561.01</v>
      </c>
      <c r="K74" s="2">
        <v>1231.75</v>
      </c>
      <c r="L74" s="2">
        <v>1243.6500000000001</v>
      </c>
      <c r="M74" s="2">
        <v>9280.7999999999993</v>
      </c>
      <c r="N74" s="2"/>
    </row>
    <row r="75" spans="1:14" x14ac:dyDescent="0.25">
      <c r="A75">
        <v>1995</v>
      </c>
      <c r="B75" s="2">
        <v>5028.17</v>
      </c>
      <c r="C75" s="2">
        <v>14626.33</v>
      </c>
      <c r="D75" s="2">
        <v>14796.91</v>
      </c>
      <c r="E75" s="2">
        <v>14303.02</v>
      </c>
      <c r="F75" s="2">
        <v>10226.93</v>
      </c>
      <c r="G75" s="2">
        <v>14636.25</v>
      </c>
      <c r="H75" s="2">
        <v>81144.98</v>
      </c>
      <c r="I75" s="2">
        <v>654237.63</v>
      </c>
      <c r="J75" s="2">
        <v>287686.84000000003</v>
      </c>
      <c r="K75" s="2">
        <v>18476.3</v>
      </c>
      <c r="L75" s="2">
        <v>36093.75</v>
      </c>
      <c r="M75" s="2">
        <v>45775.21</v>
      </c>
      <c r="N75" s="2"/>
    </row>
    <row r="76" spans="1:14" x14ac:dyDescent="0.25">
      <c r="A76">
        <v>1996</v>
      </c>
      <c r="B76" s="2">
        <v>24571.599999999999</v>
      </c>
      <c r="C76" s="2">
        <v>31856.99</v>
      </c>
      <c r="D76" s="2">
        <v>41346.06</v>
      </c>
      <c r="E76" s="2">
        <v>52183.9</v>
      </c>
      <c r="F76" s="2">
        <v>44872.72</v>
      </c>
      <c r="G76" s="2">
        <v>15903.7</v>
      </c>
      <c r="H76" s="2">
        <v>14283.18</v>
      </c>
      <c r="I76" s="2">
        <v>48478.720000000001</v>
      </c>
      <c r="J76" s="2">
        <v>5722.4</v>
      </c>
      <c r="K76" s="2">
        <v>9923.4500000000007</v>
      </c>
      <c r="L76" s="2">
        <v>91020.83</v>
      </c>
      <c r="M76" s="2">
        <v>48139.55</v>
      </c>
      <c r="N76" s="2"/>
    </row>
    <row r="77" spans="1:14" x14ac:dyDescent="0.25">
      <c r="A77">
        <v>1997</v>
      </c>
      <c r="B77" s="2">
        <v>14162.19</v>
      </c>
      <c r="C77" s="2">
        <v>28996.79</v>
      </c>
      <c r="D77" s="2">
        <v>48885.34</v>
      </c>
      <c r="E77" s="2">
        <v>42274.34</v>
      </c>
      <c r="F77" s="2">
        <v>37143.019999999997</v>
      </c>
      <c r="G77" s="2">
        <v>19507.72</v>
      </c>
      <c r="H77" s="2">
        <v>9824.2800000000007</v>
      </c>
      <c r="I77" s="2">
        <v>333511.65999999997</v>
      </c>
      <c r="J77" s="2">
        <v>30184.9</v>
      </c>
      <c r="K77" s="2">
        <v>115745.16</v>
      </c>
      <c r="L77" s="2">
        <v>33166.11</v>
      </c>
      <c r="M77" s="2">
        <v>64174.16</v>
      </c>
      <c r="N77" s="2"/>
    </row>
    <row r="78" spans="1:14" x14ac:dyDescent="0.25">
      <c r="A78">
        <v>1998</v>
      </c>
      <c r="B78" s="2">
        <v>71941.55</v>
      </c>
      <c r="C78" s="2">
        <v>73191.149999999994</v>
      </c>
      <c r="D78" s="2">
        <v>96596.45</v>
      </c>
      <c r="E78" s="2">
        <v>67078</v>
      </c>
      <c r="F78" s="2">
        <v>57307.28</v>
      </c>
      <c r="G78" s="2">
        <v>80760.19</v>
      </c>
      <c r="H78" s="2">
        <v>81765.820000000007</v>
      </c>
      <c r="I78" s="2">
        <v>65278.97</v>
      </c>
      <c r="J78" s="2">
        <v>20344.759999999998</v>
      </c>
      <c r="K78" s="2">
        <v>24410.93</v>
      </c>
      <c r="L78" s="2">
        <v>16586.03</v>
      </c>
      <c r="M78" s="2">
        <v>56985.96</v>
      </c>
      <c r="N78" s="2"/>
    </row>
    <row r="79" spans="1:14" x14ac:dyDescent="0.25">
      <c r="A79">
        <v>1999</v>
      </c>
      <c r="B79" s="2">
        <v>32939.980000000003</v>
      </c>
      <c r="C79" s="2">
        <v>27669.82</v>
      </c>
      <c r="D79" s="2">
        <v>53213.34</v>
      </c>
      <c r="E79" s="2">
        <v>39947.69</v>
      </c>
      <c r="F79" s="2">
        <v>32184.27</v>
      </c>
      <c r="G79" s="2">
        <v>16080.23</v>
      </c>
      <c r="H79" s="2">
        <v>268546.06</v>
      </c>
      <c r="I79" s="2">
        <v>260215.36</v>
      </c>
      <c r="J79" s="2">
        <v>29193.15</v>
      </c>
      <c r="K79" s="2">
        <v>111718.66</v>
      </c>
      <c r="L79" s="2">
        <v>75250.02</v>
      </c>
      <c r="M79" s="2">
        <v>59257.06</v>
      </c>
      <c r="N79" s="2"/>
    </row>
    <row r="80" spans="1:14" x14ac:dyDescent="0.25">
      <c r="A80">
        <v>2000</v>
      </c>
      <c r="B80" s="2">
        <v>44097.17</v>
      </c>
      <c r="C80" s="2">
        <v>74157.119999999995</v>
      </c>
      <c r="D80" s="2">
        <v>75115.149999999994</v>
      </c>
      <c r="E80" s="2">
        <v>68700.509999999995</v>
      </c>
      <c r="F80" s="2">
        <v>57575.05</v>
      </c>
      <c r="G80" s="2">
        <v>31454.34</v>
      </c>
      <c r="H80" s="2">
        <v>10314.200000000001</v>
      </c>
      <c r="I80" s="2">
        <v>3385.83</v>
      </c>
      <c r="J80" s="2">
        <v>1465.81</v>
      </c>
      <c r="K80" s="2">
        <v>1674.07</v>
      </c>
      <c r="L80" s="2">
        <v>4173.28</v>
      </c>
      <c r="M80" s="2">
        <v>5333.63</v>
      </c>
      <c r="N80" s="2"/>
    </row>
    <row r="81" spans="1:14" x14ac:dyDescent="0.25">
      <c r="A81">
        <v>2001</v>
      </c>
      <c r="B81" s="2">
        <v>4980.57</v>
      </c>
      <c r="C81" s="2">
        <v>13192.26</v>
      </c>
      <c r="D81" s="2">
        <v>26638.400000000001</v>
      </c>
      <c r="E81" s="2">
        <v>30169.040000000001</v>
      </c>
      <c r="F81" s="2">
        <v>11972.41</v>
      </c>
      <c r="G81" s="2">
        <v>24978.21</v>
      </c>
      <c r="H81" s="2">
        <v>37071.61</v>
      </c>
      <c r="I81" s="2">
        <v>12275.88</v>
      </c>
      <c r="J81" s="2">
        <v>5619.26</v>
      </c>
      <c r="K81" s="2">
        <v>3786.5</v>
      </c>
      <c r="L81" s="2">
        <v>8348.5499999999993</v>
      </c>
      <c r="M81" s="2">
        <v>7705.9</v>
      </c>
      <c r="N81" s="2"/>
    </row>
    <row r="82" spans="1:14" x14ac:dyDescent="0.25">
      <c r="A82">
        <v>2002</v>
      </c>
      <c r="B82" s="2">
        <v>10270.56</v>
      </c>
      <c r="C82" s="2">
        <v>17427.03</v>
      </c>
      <c r="D82" s="2">
        <v>19222.099999999999</v>
      </c>
      <c r="E82" s="2">
        <v>17367.53</v>
      </c>
      <c r="F82" s="2">
        <v>12450.43</v>
      </c>
      <c r="G82" s="2">
        <v>5664.88</v>
      </c>
      <c r="H82" s="2">
        <v>1955.73</v>
      </c>
      <c r="I82" s="2">
        <v>2556.73</v>
      </c>
      <c r="J82" s="2">
        <v>1628.45</v>
      </c>
      <c r="K82" s="2">
        <v>1202</v>
      </c>
      <c r="L82" s="2">
        <v>1073.07</v>
      </c>
      <c r="M82" s="2">
        <v>1380.52</v>
      </c>
      <c r="N82" s="2"/>
    </row>
    <row r="83" spans="1:14" x14ac:dyDescent="0.25">
      <c r="A83">
        <v>2003</v>
      </c>
      <c r="B83" s="2">
        <v>916.38</v>
      </c>
      <c r="C83" s="2">
        <v>1436.05</v>
      </c>
      <c r="D83" s="2">
        <v>3050.62</v>
      </c>
      <c r="E83" s="2">
        <v>2745.16</v>
      </c>
      <c r="F83" s="2">
        <v>2759.05</v>
      </c>
      <c r="G83" s="2">
        <v>6144.88</v>
      </c>
      <c r="H83" s="2">
        <v>5262.23</v>
      </c>
      <c r="I83" s="2">
        <v>3298.56</v>
      </c>
      <c r="J83" s="2">
        <v>1309.1099999999999</v>
      </c>
      <c r="K83" s="2">
        <v>1172.25</v>
      </c>
      <c r="L83" s="2">
        <v>3756.75</v>
      </c>
      <c r="M83" s="2">
        <v>2808.64</v>
      </c>
      <c r="N83" s="2"/>
    </row>
    <row r="84" spans="1:14" x14ac:dyDescent="0.25">
      <c r="A84">
        <v>2004</v>
      </c>
      <c r="B84" s="2">
        <v>1382.5</v>
      </c>
      <c r="C84" s="2">
        <v>2556.73</v>
      </c>
      <c r="D84" s="2">
        <v>4002.7</v>
      </c>
      <c r="E84" s="2">
        <v>2824.5</v>
      </c>
      <c r="F84" s="2">
        <v>2459.54</v>
      </c>
      <c r="G84" s="2">
        <v>1574.9</v>
      </c>
      <c r="H84" s="2">
        <v>2029.12</v>
      </c>
      <c r="I84" s="2">
        <v>2324.66</v>
      </c>
      <c r="J84" s="2">
        <v>2245.3200000000002</v>
      </c>
      <c r="K84" s="2">
        <v>2007.3</v>
      </c>
      <c r="L84" s="2">
        <v>2358.38</v>
      </c>
      <c r="M84" s="2">
        <v>4589.82</v>
      </c>
      <c r="N84" s="2"/>
    </row>
    <row r="85" spans="1:14" x14ac:dyDescent="0.25">
      <c r="A85">
        <v>2005</v>
      </c>
      <c r="B85" s="2">
        <v>1664.16</v>
      </c>
      <c r="C85" s="2">
        <v>5319.75</v>
      </c>
      <c r="D85" s="2">
        <v>7959.79</v>
      </c>
      <c r="E85" s="2">
        <v>2671.77</v>
      </c>
      <c r="F85" s="2">
        <v>1672.09</v>
      </c>
      <c r="G85" s="2">
        <v>7459.94</v>
      </c>
      <c r="H85" s="2">
        <v>6182.57</v>
      </c>
      <c r="I85" s="2">
        <v>67266.44</v>
      </c>
      <c r="J85" s="2">
        <v>5595.45</v>
      </c>
      <c r="K85" s="2">
        <v>4494.6099999999997</v>
      </c>
      <c r="L85" s="2">
        <v>4250.6400000000003</v>
      </c>
      <c r="M85" s="2">
        <v>8295</v>
      </c>
      <c r="N85" s="2"/>
    </row>
    <row r="86" spans="1:14" x14ac:dyDescent="0.25">
      <c r="A86">
        <v>2006</v>
      </c>
      <c r="B86" s="2">
        <v>3943.2</v>
      </c>
      <c r="C86" s="2">
        <v>9752.8700000000008</v>
      </c>
      <c r="D86" s="2">
        <v>6047.69</v>
      </c>
      <c r="E86" s="2">
        <v>6495.96</v>
      </c>
      <c r="F86" s="2">
        <v>6148.85</v>
      </c>
      <c r="G86" s="2">
        <v>8396.16</v>
      </c>
      <c r="H86" s="2">
        <v>3748.81</v>
      </c>
      <c r="I86" s="2">
        <v>2060.86</v>
      </c>
      <c r="J86" s="2">
        <v>1987.47</v>
      </c>
      <c r="K86" s="2">
        <v>1638.37</v>
      </c>
      <c r="L86" s="2">
        <v>2523.0100000000002</v>
      </c>
      <c r="M86" s="2">
        <v>3120.05</v>
      </c>
      <c r="N86" s="2"/>
    </row>
    <row r="87" spans="1:14" x14ac:dyDescent="0.25">
      <c r="A87">
        <v>2007</v>
      </c>
      <c r="B87" s="2">
        <v>2292.9299999999998</v>
      </c>
      <c r="C87" s="2">
        <v>4139.5600000000004</v>
      </c>
      <c r="D87" s="2">
        <v>7380.6</v>
      </c>
      <c r="E87" s="2">
        <v>9187.57</v>
      </c>
      <c r="F87" s="2">
        <v>3899.56</v>
      </c>
      <c r="G87" s="2">
        <v>10619.66</v>
      </c>
      <c r="H87" s="2">
        <v>39299.089999999997</v>
      </c>
      <c r="I87" s="2">
        <v>32515.52</v>
      </c>
      <c r="J87" s="2">
        <v>3550.47</v>
      </c>
      <c r="K87" s="2">
        <v>2737.23</v>
      </c>
      <c r="L87" s="2">
        <v>3645.67</v>
      </c>
      <c r="M87" s="2">
        <v>5516.11</v>
      </c>
      <c r="N87" s="2"/>
    </row>
    <row r="88" spans="1:14" x14ac:dyDescent="0.25">
      <c r="A88">
        <v>2008</v>
      </c>
      <c r="B88" s="2">
        <v>4109.8100000000004</v>
      </c>
      <c r="C88" s="2">
        <v>9483.11</v>
      </c>
      <c r="D88" s="2">
        <v>18266.05</v>
      </c>
      <c r="E88" s="2">
        <v>17885.22</v>
      </c>
      <c r="F88" s="2">
        <v>6077.44</v>
      </c>
      <c r="G88" s="2">
        <v>9076.5</v>
      </c>
      <c r="H88" s="2">
        <v>6763.73</v>
      </c>
      <c r="I88" s="2">
        <v>4607.67</v>
      </c>
      <c r="J88" s="2">
        <v>2185.8200000000002</v>
      </c>
      <c r="K88" s="2">
        <v>4482.71</v>
      </c>
      <c r="L88" s="2">
        <v>5403.05</v>
      </c>
      <c r="M88" s="2">
        <v>9187.57</v>
      </c>
      <c r="N88" s="2"/>
    </row>
    <row r="89" spans="1:14" x14ac:dyDescent="0.25">
      <c r="A89">
        <v>2009</v>
      </c>
      <c r="B89" s="2">
        <v>3903.53</v>
      </c>
      <c r="C89" s="2">
        <v>11508.27</v>
      </c>
      <c r="D89" s="2">
        <v>13093.08</v>
      </c>
      <c r="E89" s="2">
        <v>8078.8</v>
      </c>
      <c r="F89" s="2">
        <v>3778.57</v>
      </c>
      <c r="G89" s="2">
        <v>16663.38</v>
      </c>
      <c r="H89" s="2">
        <v>8657.98</v>
      </c>
      <c r="I89" s="2">
        <v>144361.10999999999</v>
      </c>
      <c r="J89" s="2">
        <v>48084.01</v>
      </c>
      <c r="K89" s="2">
        <v>14666</v>
      </c>
      <c r="L89" s="2">
        <v>18206.55</v>
      </c>
      <c r="M89" s="2">
        <v>31936.33</v>
      </c>
      <c r="N89" s="2"/>
    </row>
    <row r="90" spans="1:14" x14ac:dyDescent="0.25">
      <c r="A90">
        <v>2010</v>
      </c>
      <c r="B90" s="2">
        <v>40669.68</v>
      </c>
      <c r="C90" s="2">
        <v>51396.45</v>
      </c>
      <c r="D90" s="2">
        <v>47092.26</v>
      </c>
      <c r="E90" s="2">
        <v>18617.13</v>
      </c>
      <c r="F90" s="2">
        <v>21751.06</v>
      </c>
      <c r="G90" s="2">
        <v>40199.589999999997</v>
      </c>
      <c r="H90" s="2">
        <v>142036.45000000001</v>
      </c>
      <c r="I90" s="2">
        <v>243474.63</v>
      </c>
      <c r="J90" s="2">
        <v>20537.16</v>
      </c>
      <c r="K90" s="2">
        <v>12075.55</v>
      </c>
      <c r="L90" s="2">
        <v>10141.64</v>
      </c>
      <c r="M90" s="2">
        <v>8364.42</v>
      </c>
      <c r="N90" s="2"/>
    </row>
    <row r="91" spans="1:14" x14ac:dyDescent="0.25">
      <c r="A91">
        <v>2011</v>
      </c>
      <c r="B91" s="2">
        <v>11284.13</v>
      </c>
      <c r="C91" s="2">
        <v>15453.45</v>
      </c>
      <c r="D91" s="2">
        <v>29568.04</v>
      </c>
      <c r="E91" s="2">
        <v>27935.61</v>
      </c>
      <c r="F91" s="2">
        <v>12498.03</v>
      </c>
      <c r="G91" s="2">
        <v>9463.2800000000007</v>
      </c>
      <c r="H91" s="2">
        <v>33550.9</v>
      </c>
      <c r="I91" s="2">
        <v>68817.53</v>
      </c>
      <c r="J91" s="2">
        <v>149129.45000000001</v>
      </c>
      <c r="K91" s="2">
        <v>17595.63</v>
      </c>
      <c r="L91" s="2">
        <v>21681.64</v>
      </c>
      <c r="M91" s="2"/>
      <c r="N91" s="2"/>
    </row>
    <row r="92" spans="1:14" x14ac:dyDescent="0.25">
      <c r="A92" t="s">
        <v>3</v>
      </c>
      <c r="B92" s="2"/>
      <c r="C92" s="2"/>
      <c r="D92" s="2"/>
      <c r="E92" s="2"/>
      <c r="F92" s="2"/>
      <c r="G92" s="2"/>
      <c r="H92" s="2"/>
      <c r="I92" s="2"/>
      <c r="J92" s="2"/>
      <c r="K92" s="2"/>
      <c r="L92" s="2"/>
      <c r="M92" s="2"/>
      <c r="N92" s="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tabSelected="1" workbookViewId="0">
      <selection activeCell="B15" sqref="B15"/>
    </sheetView>
  </sheetViews>
  <sheetFormatPr defaultRowHeight="15" x14ac:dyDescent="0.25"/>
  <cols>
    <col min="1" max="1" width="10.5703125" customWidth="1"/>
  </cols>
  <sheetData>
    <row r="1" spans="1:14" ht="24" thickBot="1" x14ac:dyDescent="0.4">
      <c r="A1" s="57" t="s">
        <v>32</v>
      </c>
    </row>
    <row r="2" spans="1:14" ht="15.75" thickBot="1" x14ac:dyDescent="0.3"/>
    <row r="3" spans="1:14" ht="15" customHeight="1" x14ac:dyDescent="0.25">
      <c r="B3" s="60" t="s">
        <v>34</v>
      </c>
      <c r="C3" s="61"/>
      <c r="D3" s="61"/>
      <c r="E3" s="61"/>
      <c r="F3" s="61"/>
      <c r="G3" s="61"/>
      <c r="H3" s="61"/>
      <c r="I3" s="61"/>
      <c r="J3" s="61"/>
      <c r="K3" s="61"/>
      <c r="L3" s="61"/>
      <c r="M3" s="61"/>
      <c r="N3" s="62"/>
    </row>
    <row r="4" spans="1:14" x14ac:dyDescent="0.25">
      <c r="B4" s="63"/>
      <c r="C4" s="64"/>
      <c r="D4" s="64"/>
      <c r="E4" s="64"/>
      <c r="F4" s="64"/>
      <c r="G4" s="64"/>
      <c r="H4" s="64"/>
      <c r="I4" s="64"/>
      <c r="J4" s="64"/>
      <c r="K4" s="64"/>
      <c r="L4" s="64"/>
      <c r="M4" s="64"/>
      <c r="N4" s="65"/>
    </row>
    <row r="5" spans="1:14" x14ac:dyDescent="0.25">
      <c r="B5" s="63"/>
      <c r="C5" s="64"/>
      <c r="D5" s="64"/>
      <c r="E5" s="64"/>
      <c r="F5" s="64"/>
      <c r="G5" s="64"/>
      <c r="H5" s="64"/>
      <c r="I5" s="64"/>
      <c r="J5" s="64"/>
      <c r="K5" s="64"/>
      <c r="L5" s="64"/>
      <c r="M5" s="64"/>
      <c r="N5" s="65"/>
    </row>
    <row r="6" spans="1:14" x14ac:dyDescent="0.25">
      <c r="B6" s="63"/>
      <c r="C6" s="64"/>
      <c r="D6" s="64"/>
      <c r="E6" s="64"/>
      <c r="F6" s="64"/>
      <c r="G6" s="64"/>
      <c r="H6" s="64"/>
      <c r="I6" s="64"/>
      <c r="J6" s="64"/>
      <c r="K6" s="64"/>
      <c r="L6" s="64"/>
      <c r="M6" s="64"/>
      <c r="N6" s="65"/>
    </row>
    <row r="7" spans="1:14" ht="15.75" thickBot="1" x14ac:dyDescent="0.3">
      <c r="B7" s="66"/>
      <c r="C7" s="67"/>
      <c r="D7" s="67"/>
      <c r="E7" s="67"/>
      <c r="F7" s="67"/>
      <c r="G7" s="67"/>
      <c r="H7" s="67"/>
      <c r="I7" s="67"/>
      <c r="J7" s="67"/>
      <c r="K7" s="67"/>
      <c r="L7" s="67"/>
      <c r="M7" s="67"/>
      <c r="N7" s="68"/>
    </row>
    <row r="10" spans="1:14" ht="15.75" thickBot="1" x14ac:dyDescent="0.3"/>
    <row r="11" spans="1:14" x14ac:dyDescent="0.25">
      <c r="B11" s="69" t="s">
        <v>35</v>
      </c>
      <c r="C11" s="70"/>
      <c r="D11" s="70"/>
      <c r="E11" s="70"/>
      <c r="F11" s="70"/>
      <c r="G11" s="70"/>
      <c r="H11" s="70"/>
      <c r="I11" s="70"/>
      <c r="J11" s="70"/>
      <c r="K11" s="70"/>
      <c r="L11" s="70"/>
      <c r="M11" s="70"/>
      <c r="N11" s="71"/>
    </row>
    <row r="12" spans="1:14" x14ac:dyDescent="0.25">
      <c r="B12" s="72"/>
      <c r="C12" s="73"/>
      <c r="D12" s="73"/>
      <c r="E12" s="73"/>
      <c r="F12" s="73"/>
      <c r="G12" s="73"/>
      <c r="H12" s="73"/>
      <c r="I12" s="73"/>
      <c r="J12" s="73"/>
      <c r="K12" s="73"/>
      <c r="L12" s="73"/>
      <c r="M12" s="73"/>
      <c r="N12" s="74"/>
    </row>
    <row r="13" spans="1:14" x14ac:dyDescent="0.25">
      <c r="B13" s="72"/>
      <c r="C13" s="73"/>
      <c r="D13" s="73"/>
      <c r="E13" s="73"/>
      <c r="F13" s="73"/>
      <c r="G13" s="73"/>
      <c r="H13" s="73"/>
      <c r="I13" s="73"/>
      <c r="J13" s="73"/>
      <c r="K13" s="73"/>
      <c r="L13" s="73"/>
      <c r="M13" s="73"/>
      <c r="N13" s="74"/>
    </row>
    <row r="14" spans="1:14" ht="15.75" thickBot="1" x14ac:dyDescent="0.3">
      <c r="B14" s="75"/>
      <c r="C14" s="76"/>
      <c r="D14" s="76"/>
      <c r="E14" s="76"/>
      <c r="F14" s="76"/>
      <c r="G14" s="76"/>
      <c r="H14" s="76"/>
      <c r="I14" s="76"/>
      <c r="J14" s="76"/>
      <c r="K14" s="76"/>
      <c r="L14" s="76"/>
      <c r="M14" s="76"/>
      <c r="N14" s="77"/>
    </row>
  </sheetData>
  <mergeCells count="2">
    <mergeCell ref="B3:N7"/>
    <mergeCell ref="B11:N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57"/>
  <sheetViews>
    <sheetView zoomScale="80" zoomScaleNormal="80" workbookViewId="0"/>
  </sheetViews>
  <sheetFormatPr defaultRowHeight="15" x14ac:dyDescent="0.25"/>
  <cols>
    <col min="1" max="1" width="12" style="7" customWidth="1"/>
    <col min="2" max="2" width="39.42578125" style="8" customWidth="1"/>
  </cols>
  <sheetData>
    <row r="1" spans="1:2" ht="30.75" thickBot="1" x14ac:dyDescent="0.3">
      <c r="A1" s="58" t="s">
        <v>0</v>
      </c>
      <c r="B1" s="59" t="s">
        <v>33</v>
      </c>
    </row>
    <row r="2" spans="1:2" x14ac:dyDescent="0.25">
      <c r="A2" s="42">
        <v>9072</v>
      </c>
      <c r="B2" s="43">
        <v>22590.080000000002</v>
      </c>
    </row>
    <row r="3" spans="1:2" x14ac:dyDescent="0.25">
      <c r="A3" s="38">
        <v>9102</v>
      </c>
      <c r="B3" s="40">
        <v>20221.78</v>
      </c>
    </row>
    <row r="4" spans="1:2" x14ac:dyDescent="0.25">
      <c r="A4" s="38">
        <v>9133</v>
      </c>
      <c r="B4" s="40">
        <v>20906.09</v>
      </c>
    </row>
    <row r="5" spans="1:2" x14ac:dyDescent="0.25">
      <c r="A5" s="38">
        <v>9164</v>
      </c>
      <c r="B5" s="40">
        <v>32212.04</v>
      </c>
    </row>
    <row r="6" spans="1:2" x14ac:dyDescent="0.25">
      <c r="A6" s="38">
        <v>9192</v>
      </c>
      <c r="B6" s="40">
        <v>23563.98</v>
      </c>
    </row>
    <row r="7" spans="1:2" x14ac:dyDescent="0.25">
      <c r="A7" s="38">
        <v>9223</v>
      </c>
      <c r="B7" s="40">
        <v>6805.39</v>
      </c>
    </row>
    <row r="8" spans="1:2" x14ac:dyDescent="0.25">
      <c r="A8" s="38">
        <v>9253</v>
      </c>
      <c r="B8" s="40">
        <v>2116.39</v>
      </c>
    </row>
    <row r="9" spans="1:2" x14ac:dyDescent="0.25">
      <c r="A9" s="38">
        <v>9284</v>
      </c>
      <c r="B9" s="40">
        <v>2697.56</v>
      </c>
    </row>
    <row r="10" spans="1:2" x14ac:dyDescent="0.25">
      <c r="A10" s="38">
        <v>9314</v>
      </c>
      <c r="B10" s="40">
        <v>1459.86</v>
      </c>
    </row>
    <row r="11" spans="1:2" x14ac:dyDescent="0.25">
      <c r="A11" s="38">
        <v>9345</v>
      </c>
      <c r="B11" s="40">
        <v>1511.43</v>
      </c>
    </row>
    <row r="12" spans="1:2" x14ac:dyDescent="0.25">
      <c r="A12" s="38">
        <v>9376</v>
      </c>
      <c r="B12" s="40">
        <v>2011.27</v>
      </c>
    </row>
    <row r="13" spans="1:2" x14ac:dyDescent="0.25">
      <c r="A13" s="38">
        <v>9406</v>
      </c>
      <c r="B13" s="40">
        <v>7176.3</v>
      </c>
    </row>
    <row r="14" spans="1:2" x14ac:dyDescent="0.25">
      <c r="A14" s="38">
        <v>9437</v>
      </c>
      <c r="B14" s="40">
        <v>19983.759999999998</v>
      </c>
    </row>
    <row r="15" spans="1:2" x14ac:dyDescent="0.25">
      <c r="A15" s="38">
        <v>9467</v>
      </c>
      <c r="B15" s="40">
        <v>24065.8</v>
      </c>
    </row>
    <row r="16" spans="1:2" x14ac:dyDescent="0.25">
      <c r="A16" s="38">
        <v>9498</v>
      </c>
      <c r="B16" s="40">
        <v>30696.65</v>
      </c>
    </row>
    <row r="17" spans="1:2" x14ac:dyDescent="0.25">
      <c r="A17" s="38">
        <v>9529</v>
      </c>
      <c r="B17" s="40">
        <v>26547.16</v>
      </c>
    </row>
    <row r="18" spans="1:2" x14ac:dyDescent="0.25">
      <c r="A18" s="38">
        <v>9557</v>
      </c>
      <c r="B18" s="40">
        <v>16377.76</v>
      </c>
    </row>
    <row r="19" spans="1:2" x14ac:dyDescent="0.25">
      <c r="A19" s="38">
        <v>9588</v>
      </c>
      <c r="B19" s="40">
        <v>24920.69</v>
      </c>
    </row>
    <row r="20" spans="1:2" x14ac:dyDescent="0.25">
      <c r="A20" s="38">
        <v>9618</v>
      </c>
      <c r="B20" s="40">
        <v>76882.45</v>
      </c>
    </row>
    <row r="21" spans="1:2" x14ac:dyDescent="0.25">
      <c r="A21" s="38">
        <v>9649</v>
      </c>
      <c r="B21" s="40">
        <v>113773.56</v>
      </c>
    </row>
    <row r="22" spans="1:2" x14ac:dyDescent="0.25">
      <c r="A22" s="38">
        <v>9679</v>
      </c>
      <c r="B22" s="40">
        <v>41113.99</v>
      </c>
    </row>
    <row r="23" spans="1:2" x14ac:dyDescent="0.25">
      <c r="A23" s="38">
        <v>9710</v>
      </c>
      <c r="B23" s="40">
        <v>6841.09</v>
      </c>
    </row>
    <row r="24" spans="1:2" x14ac:dyDescent="0.25">
      <c r="A24" s="38">
        <v>9741</v>
      </c>
      <c r="B24" s="40">
        <v>6232.16</v>
      </c>
    </row>
    <row r="25" spans="1:2" x14ac:dyDescent="0.25">
      <c r="A25" s="38">
        <v>9771</v>
      </c>
      <c r="B25" s="40">
        <v>24591.43</v>
      </c>
    </row>
    <row r="26" spans="1:2" x14ac:dyDescent="0.25">
      <c r="A26" s="38">
        <v>9802</v>
      </c>
      <c r="B26" s="40">
        <v>23423.15</v>
      </c>
    </row>
    <row r="27" spans="1:2" x14ac:dyDescent="0.25">
      <c r="A27" s="38">
        <v>9832</v>
      </c>
      <c r="B27" s="40">
        <v>22407.599999999999</v>
      </c>
    </row>
    <row r="28" spans="1:2" x14ac:dyDescent="0.25">
      <c r="A28" s="38">
        <v>9863</v>
      </c>
      <c r="B28" s="40">
        <v>25918.39</v>
      </c>
    </row>
    <row r="29" spans="1:2" x14ac:dyDescent="0.25">
      <c r="A29" s="38">
        <v>9894</v>
      </c>
      <c r="B29" s="40">
        <v>25261.86</v>
      </c>
    </row>
    <row r="30" spans="1:2" x14ac:dyDescent="0.25">
      <c r="A30" s="38">
        <v>9922</v>
      </c>
      <c r="B30" s="40">
        <v>42589.71</v>
      </c>
    </row>
    <row r="31" spans="1:2" x14ac:dyDescent="0.25">
      <c r="A31" s="38">
        <v>9953</v>
      </c>
      <c r="B31" s="40">
        <v>78026.92</v>
      </c>
    </row>
    <row r="32" spans="1:2" x14ac:dyDescent="0.25">
      <c r="A32" s="38">
        <v>9983</v>
      </c>
      <c r="B32" s="40">
        <v>21518.99</v>
      </c>
    </row>
    <row r="33" spans="1:2" x14ac:dyDescent="0.25">
      <c r="A33" s="38">
        <v>10014</v>
      </c>
      <c r="B33" s="40">
        <v>9891.7099999999991</v>
      </c>
    </row>
    <row r="34" spans="1:2" x14ac:dyDescent="0.25">
      <c r="A34" s="38">
        <v>10044</v>
      </c>
      <c r="B34" s="40">
        <v>1888.29</v>
      </c>
    </row>
    <row r="35" spans="1:2" x14ac:dyDescent="0.25">
      <c r="A35" s="38">
        <v>10075</v>
      </c>
      <c r="B35" s="40">
        <v>13374.74</v>
      </c>
    </row>
    <row r="36" spans="1:2" x14ac:dyDescent="0.25">
      <c r="A36" s="38">
        <v>10106</v>
      </c>
      <c r="B36" s="40">
        <v>4452.96</v>
      </c>
    </row>
    <row r="37" spans="1:2" x14ac:dyDescent="0.25">
      <c r="A37" s="38">
        <v>10136</v>
      </c>
      <c r="B37" s="40">
        <v>21935.53</v>
      </c>
    </row>
    <row r="38" spans="1:2" x14ac:dyDescent="0.25">
      <c r="A38" s="38">
        <v>10167</v>
      </c>
      <c r="B38" s="40">
        <v>21703.46</v>
      </c>
    </row>
    <row r="39" spans="1:2" x14ac:dyDescent="0.25">
      <c r="A39" s="38">
        <v>10197</v>
      </c>
      <c r="B39" s="40">
        <v>21078.65</v>
      </c>
    </row>
    <row r="40" spans="1:2" x14ac:dyDescent="0.25">
      <c r="A40" s="38">
        <v>10228</v>
      </c>
      <c r="B40" s="40">
        <v>23730.59</v>
      </c>
    </row>
    <row r="41" spans="1:2" x14ac:dyDescent="0.25">
      <c r="A41" s="38">
        <v>10259</v>
      </c>
      <c r="B41" s="40">
        <v>24434.74</v>
      </c>
    </row>
    <row r="42" spans="1:2" x14ac:dyDescent="0.25">
      <c r="A42" s="38">
        <v>10288</v>
      </c>
      <c r="B42" s="40">
        <v>25466.16</v>
      </c>
    </row>
    <row r="43" spans="1:2" x14ac:dyDescent="0.25">
      <c r="A43" s="38">
        <v>10319</v>
      </c>
      <c r="B43" s="40">
        <v>3885.68</v>
      </c>
    </row>
    <row r="44" spans="1:2" x14ac:dyDescent="0.25">
      <c r="A44" s="38">
        <v>10349</v>
      </c>
      <c r="B44" s="40">
        <v>14941.71</v>
      </c>
    </row>
    <row r="45" spans="1:2" x14ac:dyDescent="0.25">
      <c r="A45" s="38">
        <v>10380</v>
      </c>
      <c r="B45" s="40">
        <v>90368.26</v>
      </c>
    </row>
    <row r="46" spans="1:2" x14ac:dyDescent="0.25">
      <c r="A46" s="38">
        <v>10410</v>
      </c>
      <c r="B46" s="40">
        <v>50418.59</v>
      </c>
    </row>
    <row r="47" spans="1:2" x14ac:dyDescent="0.25">
      <c r="A47" s="38">
        <v>10441</v>
      </c>
      <c r="B47" s="40">
        <v>16589.990000000002</v>
      </c>
    </row>
    <row r="48" spans="1:2" x14ac:dyDescent="0.25">
      <c r="A48" s="38">
        <v>10472</v>
      </c>
      <c r="B48" s="40">
        <v>1668.12</v>
      </c>
    </row>
    <row r="49" spans="1:2" x14ac:dyDescent="0.25">
      <c r="A49" s="38">
        <v>10502</v>
      </c>
      <c r="B49" s="40">
        <v>13565.16</v>
      </c>
    </row>
    <row r="50" spans="1:2" x14ac:dyDescent="0.25">
      <c r="A50" s="38">
        <v>10533</v>
      </c>
      <c r="B50" s="40">
        <v>25700.21</v>
      </c>
    </row>
    <row r="51" spans="1:2" x14ac:dyDescent="0.25">
      <c r="A51" s="38">
        <v>10563</v>
      </c>
      <c r="B51" s="40">
        <v>24210.6</v>
      </c>
    </row>
    <row r="52" spans="1:2" x14ac:dyDescent="0.25">
      <c r="A52" s="38">
        <v>10594</v>
      </c>
      <c r="B52" s="40">
        <v>35663.33</v>
      </c>
    </row>
    <row r="53" spans="1:2" x14ac:dyDescent="0.25">
      <c r="A53" s="38">
        <v>10625</v>
      </c>
      <c r="B53" s="40">
        <v>47207.3</v>
      </c>
    </row>
    <row r="54" spans="1:2" x14ac:dyDescent="0.25">
      <c r="A54" s="38">
        <v>10653</v>
      </c>
      <c r="B54" s="40">
        <v>53495</v>
      </c>
    </row>
    <row r="55" spans="1:2" x14ac:dyDescent="0.25">
      <c r="A55" s="38">
        <v>10684</v>
      </c>
      <c r="B55" s="40">
        <v>53110.2</v>
      </c>
    </row>
    <row r="56" spans="1:2" x14ac:dyDescent="0.25">
      <c r="A56" s="38">
        <v>10714</v>
      </c>
      <c r="B56" s="40">
        <v>46318.69</v>
      </c>
    </row>
    <row r="57" spans="1:2" x14ac:dyDescent="0.25">
      <c r="A57" s="38">
        <v>10745</v>
      </c>
      <c r="B57" s="40">
        <v>1991.43</v>
      </c>
    </row>
    <row r="58" spans="1:2" x14ac:dyDescent="0.25">
      <c r="A58" s="38">
        <v>10775</v>
      </c>
      <c r="B58" s="40">
        <v>2025.15</v>
      </c>
    </row>
    <row r="59" spans="1:2" x14ac:dyDescent="0.25">
      <c r="A59" s="38">
        <v>10806</v>
      </c>
      <c r="B59" s="40">
        <v>1213.9000000000001</v>
      </c>
    </row>
    <row r="60" spans="1:2" x14ac:dyDescent="0.25">
      <c r="A60" s="38">
        <v>10837</v>
      </c>
      <c r="B60" s="40">
        <v>16522.55</v>
      </c>
    </row>
    <row r="61" spans="1:2" x14ac:dyDescent="0.25">
      <c r="A61" s="38">
        <v>10867</v>
      </c>
      <c r="B61" s="40">
        <v>7717.8</v>
      </c>
    </row>
    <row r="62" spans="1:2" x14ac:dyDescent="0.25">
      <c r="A62" s="38">
        <v>10898</v>
      </c>
      <c r="B62" s="40">
        <v>27207.67</v>
      </c>
    </row>
    <row r="63" spans="1:2" x14ac:dyDescent="0.25">
      <c r="A63" s="38">
        <v>10928</v>
      </c>
      <c r="B63" s="40">
        <v>34629.93</v>
      </c>
    </row>
    <row r="64" spans="1:2" x14ac:dyDescent="0.25">
      <c r="A64" s="38">
        <v>10959</v>
      </c>
      <c r="B64" s="40">
        <v>20527.240000000002</v>
      </c>
    </row>
    <row r="65" spans="1:2" x14ac:dyDescent="0.25">
      <c r="A65" s="38">
        <v>10990</v>
      </c>
      <c r="B65" s="40">
        <v>103499.03</v>
      </c>
    </row>
    <row r="66" spans="1:2" x14ac:dyDescent="0.25">
      <c r="A66" s="38">
        <v>11018</v>
      </c>
      <c r="B66" s="40">
        <v>39856.449999999997</v>
      </c>
    </row>
    <row r="67" spans="1:2" x14ac:dyDescent="0.25">
      <c r="A67" s="38">
        <v>11049</v>
      </c>
      <c r="B67" s="40">
        <v>10613.71</v>
      </c>
    </row>
    <row r="68" spans="1:2" x14ac:dyDescent="0.25">
      <c r="A68" s="38">
        <v>11079</v>
      </c>
      <c r="B68" s="40">
        <v>24131.26</v>
      </c>
    </row>
    <row r="69" spans="1:2" x14ac:dyDescent="0.25">
      <c r="A69" s="38">
        <v>11110</v>
      </c>
      <c r="B69" s="40">
        <v>3968.98</v>
      </c>
    </row>
    <row r="70" spans="1:2" x14ac:dyDescent="0.25">
      <c r="A70" s="38">
        <v>11140</v>
      </c>
      <c r="B70" s="40">
        <v>2701.53</v>
      </c>
    </row>
    <row r="71" spans="1:2" x14ac:dyDescent="0.25">
      <c r="A71" s="38">
        <v>11171</v>
      </c>
      <c r="B71" s="40">
        <v>25872.77</v>
      </c>
    </row>
    <row r="72" spans="1:2" x14ac:dyDescent="0.25">
      <c r="A72" s="38">
        <v>11202</v>
      </c>
      <c r="B72" s="40">
        <v>6087.36</v>
      </c>
    </row>
    <row r="73" spans="1:2" x14ac:dyDescent="0.25">
      <c r="A73" s="38">
        <v>11232</v>
      </c>
      <c r="B73" s="40">
        <v>24684.66</v>
      </c>
    </row>
    <row r="74" spans="1:2" x14ac:dyDescent="0.25">
      <c r="A74" s="38">
        <v>11263</v>
      </c>
      <c r="B74" s="40">
        <v>23988.45</v>
      </c>
    </row>
    <row r="75" spans="1:2" x14ac:dyDescent="0.25">
      <c r="A75" s="38">
        <v>11293</v>
      </c>
      <c r="B75" s="40">
        <v>33289.08</v>
      </c>
    </row>
    <row r="76" spans="1:2" x14ac:dyDescent="0.25">
      <c r="A76" s="38">
        <v>11324</v>
      </c>
      <c r="B76" s="40">
        <v>23738.53</v>
      </c>
    </row>
    <row r="77" spans="1:2" x14ac:dyDescent="0.25">
      <c r="A77" s="38">
        <v>11355</v>
      </c>
      <c r="B77" s="40">
        <v>24623.17</v>
      </c>
    </row>
    <row r="78" spans="1:2" x14ac:dyDescent="0.25">
      <c r="A78" s="38">
        <v>11383</v>
      </c>
      <c r="B78" s="40">
        <v>34953.24</v>
      </c>
    </row>
    <row r="79" spans="1:2" x14ac:dyDescent="0.25">
      <c r="A79" s="38">
        <v>11414</v>
      </c>
      <c r="B79" s="40">
        <v>39261.4</v>
      </c>
    </row>
    <row r="80" spans="1:2" x14ac:dyDescent="0.25">
      <c r="A80" s="38">
        <v>11444</v>
      </c>
      <c r="B80" s="40">
        <v>4288.33</v>
      </c>
    </row>
    <row r="81" spans="1:2" x14ac:dyDescent="0.25">
      <c r="A81" s="38">
        <v>11475</v>
      </c>
      <c r="B81" s="40">
        <v>2624.17</v>
      </c>
    </row>
    <row r="82" spans="1:2" x14ac:dyDescent="0.25">
      <c r="A82" s="38">
        <v>11505</v>
      </c>
      <c r="B82" s="40">
        <v>2231.44</v>
      </c>
    </row>
    <row r="83" spans="1:2" x14ac:dyDescent="0.25">
      <c r="A83" s="38">
        <v>11536</v>
      </c>
      <c r="B83" s="40">
        <v>1519.36</v>
      </c>
    </row>
    <row r="84" spans="1:2" x14ac:dyDescent="0.25">
      <c r="A84" s="38">
        <v>11567</v>
      </c>
      <c r="B84" s="40">
        <v>1634.4</v>
      </c>
    </row>
    <row r="85" spans="1:2" x14ac:dyDescent="0.25">
      <c r="A85" s="38">
        <v>11597</v>
      </c>
      <c r="B85" s="40">
        <v>3788.49</v>
      </c>
    </row>
    <row r="86" spans="1:2" x14ac:dyDescent="0.25">
      <c r="A86" s="38">
        <v>11628</v>
      </c>
      <c r="B86" s="40">
        <v>6140.92</v>
      </c>
    </row>
    <row r="87" spans="1:2" x14ac:dyDescent="0.25">
      <c r="A87" s="38">
        <v>11658</v>
      </c>
      <c r="B87" s="40">
        <v>16669.330000000002</v>
      </c>
    </row>
    <row r="88" spans="1:2" x14ac:dyDescent="0.25">
      <c r="A88" s="38">
        <v>11689</v>
      </c>
      <c r="B88" s="40">
        <v>28504.880000000001</v>
      </c>
    </row>
    <row r="89" spans="1:2" x14ac:dyDescent="0.25">
      <c r="A89" s="38">
        <v>11720</v>
      </c>
      <c r="B89" s="40">
        <v>25864.84</v>
      </c>
    </row>
    <row r="90" spans="1:2" x14ac:dyDescent="0.25">
      <c r="A90" s="38">
        <v>11749</v>
      </c>
      <c r="B90" s="40">
        <v>15235.26</v>
      </c>
    </row>
    <row r="91" spans="1:2" x14ac:dyDescent="0.25">
      <c r="A91" s="38">
        <v>11780</v>
      </c>
      <c r="B91" s="40">
        <v>6307.53</v>
      </c>
    </row>
    <row r="92" spans="1:2" x14ac:dyDescent="0.25">
      <c r="A92" s="38">
        <v>11810</v>
      </c>
      <c r="B92" s="40">
        <v>5704.55</v>
      </c>
    </row>
    <row r="93" spans="1:2" x14ac:dyDescent="0.25">
      <c r="A93" s="38">
        <v>11841</v>
      </c>
      <c r="B93" s="40">
        <v>2205.65</v>
      </c>
    </row>
    <row r="94" spans="1:2" x14ac:dyDescent="0.25">
      <c r="A94" s="38">
        <v>11871</v>
      </c>
      <c r="B94" s="40">
        <v>1574.9</v>
      </c>
    </row>
    <row r="95" spans="1:2" x14ac:dyDescent="0.25">
      <c r="A95" s="38">
        <v>11902</v>
      </c>
      <c r="B95" s="40">
        <v>2112.4299999999998</v>
      </c>
    </row>
    <row r="96" spans="1:2" x14ac:dyDescent="0.25">
      <c r="A96" s="38">
        <v>11933</v>
      </c>
      <c r="B96" s="40">
        <v>1273.4100000000001</v>
      </c>
    </row>
    <row r="97" spans="1:2" x14ac:dyDescent="0.25">
      <c r="A97" s="38">
        <v>11963</v>
      </c>
      <c r="B97" s="40">
        <v>2342.5100000000002</v>
      </c>
    </row>
    <row r="98" spans="1:2" x14ac:dyDescent="0.25">
      <c r="A98" s="38">
        <v>11994</v>
      </c>
      <c r="B98" s="40">
        <v>6190.5</v>
      </c>
    </row>
    <row r="99" spans="1:2" x14ac:dyDescent="0.25">
      <c r="A99" s="38">
        <v>12024</v>
      </c>
      <c r="B99" s="40">
        <v>7505.56</v>
      </c>
    </row>
    <row r="100" spans="1:2" x14ac:dyDescent="0.25">
      <c r="A100" s="38">
        <v>12055</v>
      </c>
      <c r="B100" s="40">
        <v>15165.84</v>
      </c>
    </row>
    <row r="101" spans="1:2" x14ac:dyDescent="0.25">
      <c r="A101" s="38">
        <v>12086</v>
      </c>
      <c r="B101" s="40">
        <v>20029.38</v>
      </c>
    </row>
    <row r="102" spans="1:2" x14ac:dyDescent="0.25">
      <c r="A102" s="38">
        <v>12114</v>
      </c>
      <c r="B102" s="40">
        <v>16082.22</v>
      </c>
    </row>
    <row r="103" spans="1:2" x14ac:dyDescent="0.25">
      <c r="A103" s="38">
        <v>12145</v>
      </c>
      <c r="B103" s="40">
        <v>3171.62</v>
      </c>
    </row>
    <row r="104" spans="1:2" x14ac:dyDescent="0.25">
      <c r="A104" s="38">
        <v>12175</v>
      </c>
      <c r="B104" s="40">
        <v>18948.38</v>
      </c>
    </row>
    <row r="105" spans="1:2" x14ac:dyDescent="0.25">
      <c r="A105" s="38">
        <v>12206</v>
      </c>
      <c r="B105" s="40">
        <v>3022.85</v>
      </c>
    </row>
    <row r="106" spans="1:2" x14ac:dyDescent="0.25">
      <c r="A106" s="38">
        <v>12236</v>
      </c>
      <c r="B106" s="40">
        <v>3459.22</v>
      </c>
    </row>
    <row r="107" spans="1:2" x14ac:dyDescent="0.25">
      <c r="A107" s="38">
        <v>12267</v>
      </c>
      <c r="B107" s="40">
        <v>6013.97</v>
      </c>
    </row>
    <row r="108" spans="1:2" x14ac:dyDescent="0.25">
      <c r="A108" s="38">
        <v>12298</v>
      </c>
      <c r="B108" s="40">
        <v>14816.75</v>
      </c>
    </row>
    <row r="109" spans="1:2" x14ac:dyDescent="0.25">
      <c r="A109" s="38">
        <v>12328</v>
      </c>
      <c r="B109" s="40">
        <v>9514.85</v>
      </c>
    </row>
    <row r="110" spans="1:2" x14ac:dyDescent="0.25">
      <c r="A110" s="38">
        <v>12359</v>
      </c>
      <c r="B110" s="40">
        <v>11143.3</v>
      </c>
    </row>
    <row r="111" spans="1:2" x14ac:dyDescent="0.25">
      <c r="A111" s="38">
        <v>12389</v>
      </c>
      <c r="B111" s="40">
        <v>18539.78</v>
      </c>
    </row>
    <row r="112" spans="1:2" x14ac:dyDescent="0.25">
      <c r="A112" s="38">
        <v>12420</v>
      </c>
      <c r="B112" s="40">
        <v>19154.66</v>
      </c>
    </row>
    <row r="113" spans="1:2" x14ac:dyDescent="0.25">
      <c r="A113" s="38">
        <v>12451</v>
      </c>
      <c r="B113" s="40">
        <v>11593.56</v>
      </c>
    </row>
    <row r="114" spans="1:2" x14ac:dyDescent="0.25">
      <c r="A114" s="38">
        <v>12479</v>
      </c>
      <c r="B114" s="40">
        <v>14868.32</v>
      </c>
    </row>
    <row r="115" spans="1:2" x14ac:dyDescent="0.25">
      <c r="A115" s="38">
        <v>12510</v>
      </c>
      <c r="B115" s="40">
        <v>4536.26</v>
      </c>
    </row>
    <row r="116" spans="1:2" x14ac:dyDescent="0.25">
      <c r="A116" s="38">
        <v>12540</v>
      </c>
      <c r="B116" s="40">
        <v>5650.99</v>
      </c>
    </row>
    <row r="117" spans="1:2" x14ac:dyDescent="0.25">
      <c r="A117" s="38">
        <v>12571</v>
      </c>
      <c r="B117" s="40">
        <v>16847.849999999999</v>
      </c>
    </row>
    <row r="118" spans="1:2" x14ac:dyDescent="0.25">
      <c r="A118" s="38">
        <v>12601</v>
      </c>
      <c r="B118" s="40">
        <v>2205.65</v>
      </c>
    </row>
    <row r="119" spans="1:2" x14ac:dyDescent="0.25">
      <c r="A119" s="38">
        <v>12632</v>
      </c>
      <c r="B119" s="40">
        <v>1247.6199999999999</v>
      </c>
    </row>
    <row r="120" spans="1:2" x14ac:dyDescent="0.25">
      <c r="A120" s="38">
        <v>12663</v>
      </c>
      <c r="B120" s="40">
        <v>1769.28</v>
      </c>
    </row>
    <row r="121" spans="1:2" x14ac:dyDescent="0.25">
      <c r="A121" s="38">
        <v>12693</v>
      </c>
      <c r="B121" s="40">
        <v>2810.62</v>
      </c>
    </row>
    <row r="122" spans="1:2" x14ac:dyDescent="0.25">
      <c r="A122" s="38">
        <v>12724</v>
      </c>
      <c r="B122" s="40">
        <v>2792.77</v>
      </c>
    </row>
    <row r="123" spans="1:2" x14ac:dyDescent="0.25">
      <c r="A123" s="38">
        <v>12754</v>
      </c>
      <c r="B123" s="40">
        <v>7983.59</v>
      </c>
    </row>
    <row r="124" spans="1:2" x14ac:dyDescent="0.25">
      <c r="A124" s="38">
        <v>12785</v>
      </c>
      <c r="B124" s="40">
        <v>9812.3799999999992</v>
      </c>
    </row>
    <row r="125" spans="1:2" x14ac:dyDescent="0.25">
      <c r="A125" s="38">
        <v>12816</v>
      </c>
      <c r="B125" s="40">
        <v>4379.57</v>
      </c>
    </row>
    <row r="126" spans="1:2" x14ac:dyDescent="0.25">
      <c r="A126" s="38">
        <v>12844</v>
      </c>
      <c r="B126" s="40">
        <v>6938.28</v>
      </c>
    </row>
    <row r="127" spans="1:2" x14ac:dyDescent="0.25">
      <c r="A127" s="38">
        <v>12875</v>
      </c>
      <c r="B127" s="40">
        <v>3445.34</v>
      </c>
    </row>
    <row r="128" spans="1:2" x14ac:dyDescent="0.25">
      <c r="A128" s="38">
        <v>12905</v>
      </c>
      <c r="B128" s="40">
        <v>47290.61</v>
      </c>
    </row>
    <row r="129" spans="1:2" x14ac:dyDescent="0.25">
      <c r="A129" s="38">
        <v>12936</v>
      </c>
      <c r="B129" s="40">
        <v>192837.86</v>
      </c>
    </row>
    <row r="130" spans="1:2" x14ac:dyDescent="0.25">
      <c r="A130" s="38">
        <v>12966</v>
      </c>
      <c r="B130" s="40">
        <v>3677.41</v>
      </c>
    </row>
    <row r="131" spans="1:2" x14ac:dyDescent="0.25">
      <c r="A131" s="38">
        <v>12997</v>
      </c>
      <c r="B131" s="40">
        <v>1551.1</v>
      </c>
    </row>
    <row r="132" spans="1:2" x14ac:dyDescent="0.25">
      <c r="A132" s="38">
        <v>13028</v>
      </c>
      <c r="B132" s="40">
        <v>2747.15</v>
      </c>
    </row>
    <row r="133" spans="1:2" x14ac:dyDescent="0.25">
      <c r="A133" s="38">
        <v>13058</v>
      </c>
      <c r="B133" s="40">
        <v>5006.3500000000004</v>
      </c>
    </row>
    <row r="134" spans="1:2" x14ac:dyDescent="0.25">
      <c r="A134" s="38">
        <v>13089</v>
      </c>
      <c r="B134" s="40">
        <v>5762.07</v>
      </c>
    </row>
    <row r="135" spans="1:2" x14ac:dyDescent="0.25">
      <c r="A135" s="38">
        <v>13119</v>
      </c>
      <c r="B135" s="40">
        <v>14850.46</v>
      </c>
    </row>
    <row r="136" spans="1:2" x14ac:dyDescent="0.25">
      <c r="A136" s="38">
        <v>13150</v>
      </c>
      <c r="B136" s="40">
        <v>16570.16</v>
      </c>
    </row>
    <row r="137" spans="1:2" x14ac:dyDescent="0.25">
      <c r="A137" s="38">
        <v>13181</v>
      </c>
      <c r="B137" s="40">
        <v>18867.05</v>
      </c>
    </row>
    <row r="138" spans="1:2" x14ac:dyDescent="0.25">
      <c r="A138" s="38">
        <v>13210</v>
      </c>
      <c r="B138" s="40">
        <v>8616.32</v>
      </c>
    </row>
    <row r="139" spans="1:2" x14ac:dyDescent="0.25">
      <c r="A139" s="38">
        <v>13241</v>
      </c>
      <c r="B139" s="40">
        <v>4169.32</v>
      </c>
    </row>
    <row r="140" spans="1:2" x14ac:dyDescent="0.25">
      <c r="A140" s="38">
        <v>13271</v>
      </c>
      <c r="B140" s="40">
        <v>2975.25</v>
      </c>
    </row>
    <row r="141" spans="1:2" x14ac:dyDescent="0.25">
      <c r="A141" s="38">
        <v>13302</v>
      </c>
      <c r="B141" s="40">
        <v>3340.21</v>
      </c>
    </row>
    <row r="142" spans="1:2" x14ac:dyDescent="0.25">
      <c r="A142" s="38">
        <v>13332</v>
      </c>
      <c r="B142" s="40">
        <v>1229.77</v>
      </c>
    </row>
    <row r="143" spans="1:2" x14ac:dyDescent="0.25">
      <c r="A143" s="38">
        <v>13363</v>
      </c>
      <c r="B143" s="40">
        <v>4381.55</v>
      </c>
    </row>
    <row r="144" spans="1:2" x14ac:dyDescent="0.25">
      <c r="A144" s="38">
        <v>13394</v>
      </c>
      <c r="B144" s="40">
        <v>2100.5300000000002</v>
      </c>
    </row>
    <row r="145" spans="1:2" x14ac:dyDescent="0.25">
      <c r="A145" s="38">
        <v>13424</v>
      </c>
      <c r="B145" s="40">
        <v>3913.45</v>
      </c>
    </row>
    <row r="146" spans="1:2" x14ac:dyDescent="0.25">
      <c r="A146" s="38">
        <v>13455</v>
      </c>
      <c r="B146" s="40">
        <v>4903.21</v>
      </c>
    </row>
    <row r="147" spans="1:2" x14ac:dyDescent="0.25">
      <c r="A147" s="38">
        <v>13485</v>
      </c>
      <c r="B147" s="40">
        <v>6928.37</v>
      </c>
    </row>
    <row r="148" spans="1:2" x14ac:dyDescent="0.25">
      <c r="A148" s="38">
        <v>13516</v>
      </c>
      <c r="B148" s="40">
        <v>8882.11</v>
      </c>
    </row>
    <row r="149" spans="1:2" x14ac:dyDescent="0.25">
      <c r="A149" s="38">
        <v>13547</v>
      </c>
      <c r="B149" s="40">
        <v>19174.490000000002</v>
      </c>
    </row>
    <row r="150" spans="1:2" x14ac:dyDescent="0.25">
      <c r="A150" s="38">
        <v>13575</v>
      </c>
      <c r="B150" s="40">
        <v>12736.05</v>
      </c>
    </row>
    <row r="151" spans="1:2" x14ac:dyDescent="0.25">
      <c r="A151" s="38">
        <v>13606</v>
      </c>
      <c r="B151" s="40">
        <v>5416.94</v>
      </c>
    </row>
    <row r="152" spans="1:2" x14ac:dyDescent="0.25">
      <c r="A152" s="38">
        <v>13636</v>
      </c>
      <c r="B152" s="40">
        <v>2346.48</v>
      </c>
    </row>
    <row r="153" spans="1:2" x14ac:dyDescent="0.25">
      <c r="A153" s="38">
        <v>13667</v>
      </c>
      <c r="B153" s="40">
        <v>3379.88</v>
      </c>
    </row>
    <row r="154" spans="1:2" x14ac:dyDescent="0.25">
      <c r="A154" s="38">
        <v>13697</v>
      </c>
      <c r="B154" s="40">
        <v>1638.37</v>
      </c>
    </row>
    <row r="155" spans="1:2" x14ac:dyDescent="0.25">
      <c r="A155" s="38">
        <v>13728</v>
      </c>
      <c r="B155" s="40">
        <v>1664.16</v>
      </c>
    </row>
    <row r="156" spans="1:2" x14ac:dyDescent="0.25">
      <c r="A156" s="38">
        <v>13759</v>
      </c>
      <c r="B156" s="40">
        <v>1683.99</v>
      </c>
    </row>
    <row r="157" spans="1:2" x14ac:dyDescent="0.25">
      <c r="A157" s="38">
        <v>13789</v>
      </c>
      <c r="B157" s="40">
        <v>2782.85</v>
      </c>
    </row>
    <row r="158" spans="1:2" x14ac:dyDescent="0.25">
      <c r="A158" s="38">
        <v>13820</v>
      </c>
      <c r="B158" s="40">
        <v>5143.22</v>
      </c>
    </row>
    <row r="159" spans="1:2" x14ac:dyDescent="0.25">
      <c r="A159" s="38">
        <v>13850</v>
      </c>
      <c r="B159" s="40">
        <v>8070.86</v>
      </c>
    </row>
    <row r="160" spans="1:2" x14ac:dyDescent="0.25">
      <c r="A160" s="38">
        <v>13881</v>
      </c>
      <c r="B160" s="40">
        <v>10066.26</v>
      </c>
    </row>
    <row r="161" spans="1:2" x14ac:dyDescent="0.25">
      <c r="A161" s="38">
        <v>13912</v>
      </c>
      <c r="B161" s="40">
        <v>16423.38</v>
      </c>
    </row>
    <row r="162" spans="1:2" x14ac:dyDescent="0.25">
      <c r="A162" s="38">
        <v>13940</v>
      </c>
      <c r="B162" s="40">
        <v>5032.1400000000003</v>
      </c>
    </row>
    <row r="163" spans="1:2" x14ac:dyDescent="0.25">
      <c r="A163" s="38">
        <v>13971</v>
      </c>
      <c r="B163" s="40">
        <v>5143.22</v>
      </c>
    </row>
    <row r="164" spans="1:2" x14ac:dyDescent="0.25">
      <c r="A164" s="38">
        <v>14001</v>
      </c>
      <c r="B164" s="40">
        <v>13525.49</v>
      </c>
    </row>
    <row r="165" spans="1:2" x14ac:dyDescent="0.25">
      <c r="A165" s="38">
        <v>14032</v>
      </c>
      <c r="B165" s="40">
        <v>11224.63</v>
      </c>
    </row>
    <row r="166" spans="1:2" x14ac:dyDescent="0.25">
      <c r="A166" s="38">
        <v>14062</v>
      </c>
      <c r="B166" s="40">
        <v>3959.07</v>
      </c>
    </row>
    <row r="167" spans="1:2" x14ac:dyDescent="0.25">
      <c r="A167" s="38">
        <v>14093</v>
      </c>
      <c r="B167" s="40">
        <v>2737.23</v>
      </c>
    </row>
    <row r="168" spans="1:2" x14ac:dyDescent="0.25">
      <c r="A168" s="38">
        <v>14124</v>
      </c>
      <c r="B168" s="40">
        <v>81148.95</v>
      </c>
    </row>
    <row r="169" spans="1:2" x14ac:dyDescent="0.25">
      <c r="A169" s="38">
        <v>14154</v>
      </c>
      <c r="B169" s="40">
        <v>18412.830000000002</v>
      </c>
    </row>
    <row r="170" spans="1:2" x14ac:dyDescent="0.25">
      <c r="A170" s="38">
        <v>14185</v>
      </c>
      <c r="B170" s="40">
        <v>19079.29</v>
      </c>
    </row>
    <row r="171" spans="1:2" x14ac:dyDescent="0.25">
      <c r="A171" s="38">
        <v>14215</v>
      </c>
      <c r="B171" s="40">
        <v>35585.97</v>
      </c>
    </row>
    <row r="172" spans="1:2" x14ac:dyDescent="0.25">
      <c r="A172" s="38">
        <v>14246</v>
      </c>
      <c r="B172" s="40">
        <v>68232.399999999994</v>
      </c>
    </row>
    <row r="173" spans="1:2" x14ac:dyDescent="0.25">
      <c r="A173" s="38">
        <v>14277</v>
      </c>
      <c r="B173" s="40">
        <v>48169.3</v>
      </c>
    </row>
    <row r="174" spans="1:2" x14ac:dyDescent="0.25">
      <c r="A174" s="38">
        <v>14305</v>
      </c>
      <c r="B174" s="40">
        <v>135278.67000000001</v>
      </c>
    </row>
    <row r="175" spans="1:2" x14ac:dyDescent="0.25">
      <c r="A175" s="38">
        <v>14336</v>
      </c>
      <c r="B175" s="40">
        <v>94458.23</v>
      </c>
    </row>
    <row r="176" spans="1:2" x14ac:dyDescent="0.25">
      <c r="A176" s="38">
        <v>14366</v>
      </c>
      <c r="B176" s="40">
        <v>8842.44</v>
      </c>
    </row>
    <row r="177" spans="1:2" x14ac:dyDescent="0.25">
      <c r="A177" s="38">
        <v>14397</v>
      </c>
      <c r="B177" s="40">
        <v>4312.13</v>
      </c>
    </row>
    <row r="178" spans="1:2" x14ac:dyDescent="0.25">
      <c r="A178" s="38">
        <v>14427</v>
      </c>
      <c r="B178" s="40">
        <v>2191.77</v>
      </c>
    </row>
    <row r="179" spans="1:2" x14ac:dyDescent="0.25">
      <c r="A179" s="38">
        <v>14458</v>
      </c>
      <c r="B179" s="40">
        <v>1741.51</v>
      </c>
    </row>
    <row r="180" spans="1:2" x14ac:dyDescent="0.25">
      <c r="A180" s="38">
        <v>14489</v>
      </c>
      <c r="B180" s="40">
        <v>1699.86</v>
      </c>
    </row>
    <row r="181" spans="1:2" x14ac:dyDescent="0.25">
      <c r="A181" s="38">
        <v>14519</v>
      </c>
      <c r="B181" s="40">
        <v>3010.95</v>
      </c>
    </row>
    <row r="182" spans="1:2" x14ac:dyDescent="0.25">
      <c r="A182" s="38">
        <v>14550</v>
      </c>
      <c r="B182" s="40">
        <v>3155.75</v>
      </c>
    </row>
    <row r="183" spans="1:2" x14ac:dyDescent="0.25">
      <c r="A183" s="38">
        <v>14580</v>
      </c>
      <c r="B183" s="40">
        <v>4074.11</v>
      </c>
    </row>
    <row r="184" spans="1:2" x14ac:dyDescent="0.25">
      <c r="A184" s="38">
        <v>14611</v>
      </c>
      <c r="B184" s="40">
        <v>6831.17</v>
      </c>
    </row>
    <row r="185" spans="1:2" x14ac:dyDescent="0.25">
      <c r="A185" s="38">
        <v>14642</v>
      </c>
      <c r="B185" s="40">
        <v>15471.3</v>
      </c>
    </row>
    <row r="186" spans="1:2" x14ac:dyDescent="0.25">
      <c r="A186" s="38">
        <v>14671</v>
      </c>
      <c r="B186" s="40">
        <v>16459.080000000002</v>
      </c>
    </row>
    <row r="187" spans="1:2" x14ac:dyDescent="0.25">
      <c r="A187" s="38">
        <v>14702</v>
      </c>
      <c r="B187" s="40">
        <v>3929.31</v>
      </c>
    </row>
    <row r="188" spans="1:2" x14ac:dyDescent="0.25">
      <c r="A188" s="38">
        <v>14732</v>
      </c>
      <c r="B188" s="40">
        <v>2548.8000000000002</v>
      </c>
    </row>
    <row r="189" spans="1:2" x14ac:dyDescent="0.25">
      <c r="A189" s="38">
        <v>14763</v>
      </c>
      <c r="B189" s="40">
        <v>2685.66</v>
      </c>
    </row>
    <row r="190" spans="1:2" x14ac:dyDescent="0.25">
      <c r="A190" s="38">
        <v>14793</v>
      </c>
      <c r="B190" s="40">
        <v>1364.65</v>
      </c>
    </row>
    <row r="191" spans="1:2" x14ac:dyDescent="0.25">
      <c r="A191" s="38">
        <v>14824</v>
      </c>
      <c r="B191" s="40">
        <v>1126.6300000000001</v>
      </c>
    </row>
    <row r="192" spans="1:2" x14ac:dyDescent="0.25">
      <c r="A192" s="38">
        <v>14855</v>
      </c>
      <c r="B192" s="40">
        <v>1134.56</v>
      </c>
    </row>
    <row r="193" spans="1:2" x14ac:dyDescent="0.25">
      <c r="A193" s="38">
        <v>14885</v>
      </c>
      <c r="B193" s="40">
        <v>2015.24</v>
      </c>
    </row>
    <row r="194" spans="1:2" x14ac:dyDescent="0.25">
      <c r="A194" s="38">
        <v>14916</v>
      </c>
      <c r="B194" s="40">
        <v>4462.88</v>
      </c>
    </row>
    <row r="195" spans="1:2" x14ac:dyDescent="0.25">
      <c r="A195" s="38">
        <v>14946</v>
      </c>
      <c r="B195" s="40">
        <v>4972.63</v>
      </c>
    </row>
    <row r="196" spans="1:2" x14ac:dyDescent="0.25">
      <c r="A196" s="38">
        <v>14977</v>
      </c>
      <c r="B196" s="40">
        <v>6394.8</v>
      </c>
    </row>
    <row r="197" spans="1:2" x14ac:dyDescent="0.25">
      <c r="A197" s="38">
        <v>15008</v>
      </c>
      <c r="B197" s="40">
        <v>10843.79</v>
      </c>
    </row>
    <row r="198" spans="1:2" x14ac:dyDescent="0.25">
      <c r="A198" s="38">
        <v>15036</v>
      </c>
      <c r="B198" s="40">
        <v>6601.09</v>
      </c>
    </row>
    <row r="199" spans="1:2" x14ac:dyDescent="0.25">
      <c r="A199" s="38">
        <v>15067</v>
      </c>
      <c r="B199" s="40">
        <v>6111.16</v>
      </c>
    </row>
    <row r="200" spans="1:2" x14ac:dyDescent="0.25">
      <c r="A200" s="38">
        <v>15097</v>
      </c>
      <c r="B200" s="40">
        <v>2765</v>
      </c>
    </row>
    <row r="201" spans="1:2" x14ac:dyDescent="0.25">
      <c r="A201" s="38">
        <v>15128</v>
      </c>
      <c r="B201" s="40">
        <v>9516.83</v>
      </c>
    </row>
    <row r="202" spans="1:2" x14ac:dyDescent="0.25">
      <c r="A202" s="38">
        <v>15158</v>
      </c>
      <c r="B202" s="40">
        <v>4036.42</v>
      </c>
    </row>
    <row r="203" spans="1:2" x14ac:dyDescent="0.25">
      <c r="A203" s="38">
        <v>15189</v>
      </c>
      <c r="B203" s="40">
        <v>4076.09</v>
      </c>
    </row>
    <row r="204" spans="1:2" x14ac:dyDescent="0.25">
      <c r="A204" s="38">
        <v>15220</v>
      </c>
      <c r="B204" s="40">
        <v>3006.99</v>
      </c>
    </row>
    <row r="205" spans="1:2" x14ac:dyDescent="0.25">
      <c r="A205" s="38">
        <v>15250</v>
      </c>
      <c r="B205" s="40">
        <v>8475.5</v>
      </c>
    </row>
    <row r="206" spans="1:2" x14ac:dyDescent="0.25">
      <c r="A206" s="38">
        <v>15281</v>
      </c>
      <c r="B206" s="40">
        <v>14892.12</v>
      </c>
    </row>
    <row r="207" spans="1:2" x14ac:dyDescent="0.25">
      <c r="A207" s="38">
        <v>15311</v>
      </c>
      <c r="B207" s="40">
        <v>16258.75</v>
      </c>
    </row>
    <row r="208" spans="1:2" x14ac:dyDescent="0.25">
      <c r="A208" s="38">
        <v>15342</v>
      </c>
      <c r="B208" s="40">
        <v>17514.3</v>
      </c>
    </row>
    <row r="209" spans="1:2" x14ac:dyDescent="0.25">
      <c r="A209" s="38">
        <v>15373</v>
      </c>
      <c r="B209" s="40">
        <v>17175.13</v>
      </c>
    </row>
    <row r="210" spans="1:2" x14ac:dyDescent="0.25">
      <c r="A210" s="38">
        <v>15401</v>
      </c>
      <c r="B210" s="40">
        <v>85399.59</v>
      </c>
    </row>
    <row r="211" spans="1:2" x14ac:dyDescent="0.25">
      <c r="A211" s="38">
        <v>15432</v>
      </c>
      <c r="B211" s="40">
        <v>145227.91</v>
      </c>
    </row>
    <row r="212" spans="1:2" x14ac:dyDescent="0.25">
      <c r="A212" s="38">
        <v>15462</v>
      </c>
      <c r="B212" s="40">
        <v>505435.47</v>
      </c>
    </row>
    <row r="213" spans="1:2" x14ac:dyDescent="0.25">
      <c r="A213" s="38">
        <v>15493</v>
      </c>
      <c r="B213" s="40">
        <v>232168.67</v>
      </c>
    </row>
    <row r="214" spans="1:2" x14ac:dyDescent="0.25">
      <c r="A214" s="38">
        <v>15523</v>
      </c>
      <c r="B214" s="40">
        <v>37555.589999999997</v>
      </c>
    </row>
    <row r="215" spans="1:2" x14ac:dyDescent="0.25">
      <c r="A215" s="38">
        <v>15554</v>
      </c>
      <c r="B215" s="40">
        <v>2810.62</v>
      </c>
    </row>
    <row r="216" spans="1:2" x14ac:dyDescent="0.25">
      <c r="A216" s="38">
        <v>15585</v>
      </c>
      <c r="B216" s="40">
        <v>9211.3700000000008</v>
      </c>
    </row>
    <row r="217" spans="1:2" x14ac:dyDescent="0.25">
      <c r="A217" s="38">
        <v>15615</v>
      </c>
      <c r="B217" s="40">
        <v>26491.63</v>
      </c>
    </row>
    <row r="218" spans="1:2" x14ac:dyDescent="0.25">
      <c r="A218" s="38">
        <v>15646</v>
      </c>
      <c r="B218" s="40">
        <v>24914.74</v>
      </c>
    </row>
    <row r="219" spans="1:2" x14ac:dyDescent="0.25">
      <c r="A219" s="38">
        <v>15676</v>
      </c>
      <c r="B219" s="40">
        <v>44737.84</v>
      </c>
    </row>
    <row r="220" spans="1:2" x14ac:dyDescent="0.25">
      <c r="A220" s="38">
        <v>15707</v>
      </c>
      <c r="B220" s="40">
        <v>64705.74</v>
      </c>
    </row>
    <row r="221" spans="1:2" x14ac:dyDescent="0.25">
      <c r="A221" s="38">
        <v>15738</v>
      </c>
      <c r="B221" s="40">
        <v>45336.86</v>
      </c>
    </row>
    <row r="222" spans="1:2" x14ac:dyDescent="0.25">
      <c r="A222" s="38">
        <v>15766</v>
      </c>
      <c r="B222" s="40">
        <v>56952.23</v>
      </c>
    </row>
    <row r="223" spans="1:2" x14ac:dyDescent="0.25">
      <c r="A223" s="38">
        <v>15797</v>
      </c>
      <c r="B223" s="40">
        <v>28316.45</v>
      </c>
    </row>
    <row r="224" spans="1:2" x14ac:dyDescent="0.25">
      <c r="A224" s="38">
        <v>15827</v>
      </c>
      <c r="B224" s="40">
        <v>30914.83</v>
      </c>
    </row>
    <row r="225" spans="1:2" x14ac:dyDescent="0.25">
      <c r="A225" s="38">
        <v>15858</v>
      </c>
      <c r="B225" s="40">
        <v>51670.18</v>
      </c>
    </row>
    <row r="226" spans="1:2" x14ac:dyDescent="0.25">
      <c r="A226" s="38">
        <v>15888</v>
      </c>
      <c r="B226" s="40">
        <v>3607.99</v>
      </c>
    </row>
    <row r="227" spans="1:2" x14ac:dyDescent="0.25">
      <c r="A227" s="38">
        <v>15919</v>
      </c>
      <c r="B227" s="40">
        <v>1297.21</v>
      </c>
    </row>
    <row r="228" spans="1:2" x14ac:dyDescent="0.25">
      <c r="A228" s="38">
        <v>15950</v>
      </c>
      <c r="B228" s="40">
        <v>1368.61</v>
      </c>
    </row>
    <row r="229" spans="1:2" x14ac:dyDescent="0.25">
      <c r="A229" s="38">
        <v>15980</v>
      </c>
      <c r="B229" s="40">
        <v>5286.03</v>
      </c>
    </row>
    <row r="230" spans="1:2" x14ac:dyDescent="0.25">
      <c r="A230" s="38">
        <v>16011</v>
      </c>
      <c r="B230" s="40">
        <v>6180.59</v>
      </c>
    </row>
    <row r="231" spans="1:2" x14ac:dyDescent="0.25">
      <c r="A231" s="38">
        <v>16041</v>
      </c>
      <c r="B231" s="40">
        <v>13033.58</v>
      </c>
    </row>
    <row r="232" spans="1:2" x14ac:dyDescent="0.25">
      <c r="A232" s="38">
        <v>16072</v>
      </c>
      <c r="B232" s="40">
        <v>16909.34</v>
      </c>
    </row>
    <row r="233" spans="1:2" x14ac:dyDescent="0.25">
      <c r="A233" s="38">
        <v>16103</v>
      </c>
      <c r="B233" s="40">
        <v>20660.14</v>
      </c>
    </row>
    <row r="234" spans="1:2" x14ac:dyDescent="0.25">
      <c r="A234" s="38">
        <v>16132</v>
      </c>
      <c r="B234" s="40">
        <v>19160.61</v>
      </c>
    </row>
    <row r="235" spans="1:2" x14ac:dyDescent="0.25">
      <c r="A235" s="38">
        <v>16163</v>
      </c>
      <c r="B235" s="40">
        <v>27665.86</v>
      </c>
    </row>
    <row r="236" spans="1:2" x14ac:dyDescent="0.25">
      <c r="A236" s="38">
        <v>16193</v>
      </c>
      <c r="B236" s="40">
        <v>107862.73</v>
      </c>
    </row>
    <row r="237" spans="1:2" x14ac:dyDescent="0.25">
      <c r="A237" s="38">
        <v>16224</v>
      </c>
      <c r="B237" s="40">
        <v>5607.35</v>
      </c>
    </row>
    <row r="238" spans="1:2" x14ac:dyDescent="0.25">
      <c r="A238" s="38">
        <v>16254</v>
      </c>
      <c r="B238" s="40">
        <v>12416.71</v>
      </c>
    </row>
    <row r="239" spans="1:2" x14ac:dyDescent="0.25">
      <c r="A239" s="38">
        <v>16285</v>
      </c>
      <c r="B239" s="40">
        <v>2816.57</v>
      </c>
    </row>
    <row r="240" spans="1:2" x14ac:dyDescent="0.25">
      <c r="A240" s="38">
        <v>16316</v>
      </c>
      <c r="B240" s="40">
        <v>2227.4699999999998</v>
      </c>
    </row>
    <row r="241" spans="1:2" x14ac:dyDescent="0.25">
      <c r="A241" s="38">
        <v>16346</v>
      </c>
      <c r="B241" s="40">
        <v>4934.95</v>
      </c>
    </row>
    <row r="242" spans="1:2" x14ac:dyDescent="0.25">
      <c r="A242" s="38">
        <v>16377</v>
      </c>
      <c r="B242" s="40">
        <v>12394.89</v>
      </c>
    </row>
    <row r="243" spans="1:2" x14ac:dyDescent="0.25">
      <c r="A243" s="38">
        <v>16407</v>
      </c>
      <c r="B243" s="40">
        <v>21271.05</v>
      </c>
    </row>
    <row r="244" spans="1:2" x14ac:dyDescent="0.25">
      <c r="A244" s="38">
        <v>16438</v>
      </c>
      <c r="B244" s="40">
        <v>21939.49</v>
      </c>
    </row>
    <row r="245" spans="1:2" x14ac:dyDescent="0.25">
      <c r="A245" s="38">
        <v>16469</v>
      </c>
      <c r="B245" s="40">
        <v>19622.77</v>
      </c>
    </row>
    <row r="246" spans="1:2" x14ac:dyDescent="0.25">
      <c r="A246" s="38">
        <v>16497</v>
      </c>
      <c r="B246" s="40">
        <v>17081.900000000001</v>
      </c>
    </row>
    <row r="247" spans="1:2" x14ac:dyDescent="0.25">
      <c r="A247" s="38">
        <v>16528</v>
      </c>
      <c r="B247" s="40">
        <v>12414.73</v>
      </c>
    </row>
    <row r="248" spans="1:2" x14ac:dyDescent="0.25">
      <c r="A248" s="38">
        <v>16558</v>
      </c>
      <c r="B248" s="40">
        <v>6244.06</v>
      </c>
    </row>
    <row r="249" spans="1:2" x14ac:dyDescent="0.25">
      <c r="A249" s="38">
        <v>16589</v>
      </c>
      <c r="B249" s="40">
        <v>33247.43</v>
      </c>
    </row>
    <row r="250" spans="1:2" x14ac:dyDescent="0.25">
      <c r="A250" s="38">
        <v>16619</v>
      </c>
      <c r="B250" s="40">
        <v>6632.82</v>
      </c>
    </row>
    <row r="251" spans="1:2" x14ac:dyDescent="0.25">
      <c r="A251" s="38">
        <v>16650</v>
      </c>
      <c r="B251" s="40">
        <v>44864.79</v>
      </c>
    </row>
    <row r="252" spans="1:2" x14ac:dyDescent="0.25">
      <c r="A252" s="38">
        <v>16681</v>
      </c>
      <c r="B252" s="40">
        <v>6240.09</v>
      </c>
    </row>
    <row r="253" spans="1:2" x14ac:dyDescent="0.25">
      <c r="A253" s="38">
        <v>16711</v>
      </c>
      <c r="B253" s="40">
        <v>28570.33</v>
      </c>
    </row>
    <row r="254" spans="1:2" x14ac:dyDescent="0.25">
      <c r="A254" s="38">
        <v>16742</v>
      </c>
      <c r="B254" s="40">
        <v>24087.63</v>
      </c>
    </row>
    <row r="255" spans="1:2" x14ac:dyDescent="0.25">
      <c r="A255" s="38">
        <v>16772</v>
      </c>
      <c r="B255" s="40">
        <v>35609.78</v>
      </c>
    </row>
    <row r="256" spans="1:2" x14ac:dyDescent="0.25">
      <c r="A256" s="38">
        <v>16803</v>
      </c>
      <c r="B256" s="40">
        <v>60597.91</v>
      </c>
    </row>
    <row r="257" spans="1:2" x14ac:dyDescent="0.25">
      <c r="A257" s="38">
        <v>16834</v>
      </c>
      <c r="B257" s="40">
        <v>43192.7</v>
      </c>
    </row>
    <row r="258" spans="1:2" x14ac:dyDescent="0.25">
      <c r="A258" s="38">
        <v>16862</v>
      </c>
      <c r="B258" s="40">
        <v>34167.769999999997</v>
      </c>
    </row>
    <row r="259" spans="1:2" x14ac:dyDescent="0.25">
      <c r="A259" s="38">
        <v>16893</v>
      </c>
      <c r="B259" s="40">
        <v>15869.98</v>
      </c>
    </row>
    <row r="260" spans="1:2" x14ac:dyDescent="0.25">
      <c r="A260" s="38">
        <v>16923</v>
      </c>
      <c r="B260" s="40">
        <v>4694.9399999999996</v>
      </c>
    </row>
    <row r="261" spans="1:2" x14ac:dyDescent="0.25">
      <c r="A261" s="38">
        <v>16954</v>
      </c>
      <c r="B261" s="40">
        <v>3360.05</v>
      </c>
    </row>
    <row r="262" spans="1:2" x14ac:dyDescent="0.25">
      <c r="A262" s="38">
        <v>16984</v>
      </c>
      <c r="B262" s="40">
        <v>1324.98</v>
      </c>
    </row>
    <row r="263" spans="1:2" x14ac:dyDescent="0.25">
      <c r="A263" s="38">
        <v>17015</v>
      </c>
      <c r="B263" s="40">
        <v>1358.7</v>
      </c>
    </row>
    <row r="264" spans="1:2" x14ac:dyDescent="0.25">
      <c r="A264" s="38">
        <v>17046</v>
      </c>
      <c r="B264" s="40">
        <v>5928.68</v>
      </c>
    </row>
    <row r="265" spans="1:2" x14ac:dyDescent="0.25">
      <c r="A265" s="38">
        <v>17076</v>
      </c>
      <c r="B265" s="40">
        <v>7184.24</v>
      </c>
    </row>
    <row r="266" spans="1:2" x14ac:dyDescent="0.25">
      <c r="A266" s="38">
        <v>17107</v>
      </c>
      <c r="B266" s="40">
        <v>17530.169999999998</v>
      </c>
    </row>
    <row r="267" spans="1:2" x14ac:dyDescent="0.25">
      <c r="A267" s="38">
        <v>17137</v>
      </c>
      <c r="B267" s="40">
        <v>19805.25</v>
      </c>
    </row>
    <row r="268" spans="1:2" x14ac:dyDescent="0.25">
      <c r="A268" s="38">
        <v>17168</v>
      </c>
      <c r="B268" s="40">
        <v>19277.64</v>
      </c>
    </row>
    <row r="269" spans="1:2" x14ac:dyDescent="0.25">
      <c r="A269" s="38">
        <v>17199</v>
      </c>
      <c r="B269" s="40">
        <v>20469.72</v>
      </c>
    </row>
    <row r="270" spans="1:2" x14ac:dyDescent="0.25">
      <c r="A270" s="38">
        <v>17227</v>
      </c>
      <c r="B270" s="40">
        <v>29193.15</v>
      </c>
    </row>
    <row r="271" spans="1:2" x14ac:dyDescent="0.25">
      <c r="A271" s="38">
        <v>17258</v>
      </c>
      <c r="B271" s="40">
        <v>21183.78</v>
      </c>
    </row>
    <row r="272" spans="1:2" x14ac:dyDescent="0.25">
      <c r="A272" s="38">
        <v>17288</v>
      </c>
      <c r="B272" s="40">
        <v>10403.459999999999</v>
      </c>
    </row>
    <row r="273" spans="1:2" x14ac:dyDescent="0.25">
      <c r="A273" s="38">
        <v>17319</v>
      </c>
      <c r="B273" s="40">
        <v>249603.64</v>
      </c>
    </row>
    <row r="274" spans="1:2" x14ac:dyDescent="0.25">
      <c r="A274" s="38">
        <v>17349</v>
      </c>
      <c r="B274" s="40">
        <v>143379.28</v>
      </c>
    </row>
    <row r="275" spans="1:2" x14ac:dyDescent="0.25">
      <c r="A275" s="38">
        <v>17380</v>
      </c>
      <c r="B275" s="40">
        <v>6454.31</v>
      </c>
    </row>
    <row r="276" spans="1:2" x14ac:dyDescent="0.25">
      <c r="A276" s="38">
        <v>17411</v>
      </c>
      <c r="B276" s="40">
        <v>8465.58</v>
      </c>
    </row>
    <row r="277" spans="1:2" x14ac:dyDescent="0.25">
      <c r="A277" s="38">
        <v>17441</v>
      </c>
      <c r="B277" s="40">
        <v>19194.330000000002</v>
      </c>
    </row>
    <row r="278" spans="1:2" x14ac:dyDescent="0.25">
      <c r="A278" s="38">
        <v>17472</v>
      </c>
      <c r="B278" s="40">
        <v>32031.54</v>
      </c>
    </row>
    <row r="279" spans="1:2" x14ac:dyDescent="0.25">
      <c r="A279" s="38">
        <v>17502</v>
      </c>
      <c r="B279" s="40">
        <v>33993.22</v>
      </c>
    </row>
    <row r="280" spans="1:2" x14ac:dyDescent="0.25">
      <c r="A280" s="38">
        <v>17533</v>
      </c>
      <c r="B280" s="40">
        <v>33598.51</v>
      </c>
    </row>
    <row r="281" spans="1:2" x14ac:dyDescent="0.25">
      <c r="A281" s="38">
        <v>17564</v>
      </c>
      <c r="B281" s="40">
        <v>72044.69</v>
      </c>
    </row>
    <row r="282" spans="1:2" x14ac:dyDescent="0.25">
      <c r="A282" s="38">
        <v>17593</v>
      </c>
      <c r="B282" s="40">
        <v>108556.95</v>
      </c>
    </row>
    <row r="283" spans="1:2" x14ac:dyDescent="0.25">
      <c r="A283" s="38">
        <v>17624</v>
      </c>
      <c r="B283" s="40">
        <v>51132.65</v>
      </c>
    </row>
    <row r="284" spans="1:2" x14ac:dyDescent="0.25">
      <c r="A284" s="38">
        <v>17654</v>
      </c>
      <c r="B284" s="40">
        <v>17728.52</v>
      </c>
    </row>
    <row r="285" spans="1:2" x14ac:dyDescent="0.25">
      <c r="A285" s="38">
        <v>17685</v>
      </c>
      <c r="B285" s="40">
        <v>23510.43</v>
      </c>
    </row>
    <row r="286" spans="1:2" x14ac:dyDescent="0.25">
      <c r="A286" s="38">
        <v>17715</v>
      </c>
      <c r="B286" s="40">
        <v>11901</v>
      </c>
    </row>
    <row r="287" spans="1:2" x14ac:dyDescent="0.25">
      <c r="A287" s="38">
        <v>17746</v>
      </c>
      <c r="B287" s="40">
        <v>2459.54</v>
      </c>
    </row>
    <row r="288" spans="1:2" x14ac:dyDescent="0.25">
      <c r="A288" s="38">
        <v>17777</v>
      </c>
      <c r="B288" s="40">
        <v>2437.7199999999998</v>
      </c>
    </row>
    <row r="289" spans="1:2" x14ac:dyDescent="0.25">
      <c r="A289" s="38">
        <v>17807</v>
      </c>
      <c r="B289" s="40">
        <v>7751.52</v>
      </c>
    </row>
    <row r="290" spans="1:2" x14ac:dyDescent="0.25">
      <c r="A290" s="38">
        <v>17838</v>
      </c>
      <c r="B290" s="40">
        <v>19406.560000000001</v>
      </c>
    </row>
    <row r="291" spans="1:2" x14ac:dyDescent="0.25">
      <c r="A291" s="38">
        <v>17868</v>
      </c>
      <c r="B291" s="40">
        <v>20455.84</v>
      </c>
    </row>
    <row r="292" spans="1:2" x14ac:dyDescent="0.25">
      <c r="A292" s="38">
        <v>17899</v>
      </c>
      <c r="B292" s="40">
        <v>26559.06</v>
      </c>
    </row>
    <row r="293" spans="1:2" x14ac:dyDescent="0.25">
      <c r="A293" s="38">
        <v>17930</v>
      </c>
      <c r="B293" s="40">
        <v>47488.959999999999</v>
      </c>
    </row>
    <row r="294" spans="1:2" x14ac:dyDescent="0.25">
      <c r="A294" s="38">
        <v>17958</v>
      </c>
      <c r="B294" s="40">
        <v>28278.76</v>
      </c>
    </row>
    <row r="295" spans="1:2" x14ac:dyDescent="0.25">
      <c r="A295" s="38">
        <v>17989</v>
      </c>
      <c r="B295" s="40">
        <v>21580.48</v>
      </c>
    </row>
    <row r="296" spans="1:2" x14ac:dyDescent="0.25">
      <c r="A296" s="38">
        <v>18019</v>
      </c>
      <c r="B296" s="40">
        <v>14888.15</v>
      </c>
    </row>
    <row r="297" spans="1:2" x14ac:dyDescent="0.25">
      <c r="A297" s="38">
        <v>18050</v>
      </c>
      <c r="B297" s="40">
        <v>397606.47</v>
      </c>
    </row>
    <row r="298" spans="1:2" x14ac:dyDescent="0.25">
      <c r="A298" s="38">
        <v>18080</v>
      </c>
      <c r="B298" s="40">
        <v>41028.699999999997</v>
      </c>
    </row>
    <row r="299" spans="1:2" x14ac:dyDescent="0.25">
      <c r="A299" s="38">
        <v>18111</v>
      </c>
      <c r="B299" s="40">
        <v>6497.95</v>
      </c>
    </row>
    <row r="300" spans="1:2" x14ac:dyDescent="0.25">
      <c r="A300" s="38">
        <v>18142</v>
      </c>
      <c r="B300" s="40">
        <v>17022.400000000001</v>
      </c>
    </row>
    <row r="301" spans="1:2" x14ac:dyDescent="0.25">
      <c r="A301" s="38">
        <v>18172</v>
      </c>
      <c r="B301" s="40">
        <v>23125.63</v>
      </c>
    </row>
    <row r="302" spans="1:2" x14ac:dyDescent="0.25">
      <c r="A302" s="38">
        <v>18203</v>
      </c>
      <c r="B302" s="40">
        <v>24095.56</v>
      </c>
    </row>
    <row r="303" spans="1:2" x14ac:dyDescent="0.25">
      <c r="A303" s="38">
        <v>18233</v>
      </c>
      <c r="B303" s="40">
        <v>20523.28</v>
      </c>
    </row>
    <row r="304" spans="1:2" x14ac:dyDescent="0.25">
      <c r="A304" s="38">
        <v>18264</v>
      </c>
      <c r="B304" s="40">
        <v>21592.38</v>
      </c>
    </row>
    <row r="305" spans="1:2" x14ac:dyDescent="0.25">
      <c r="A305" s="38">
        <v>18295</v>
      </c>
      <c r="B305" s="40">
        <v>26360.71</v>
      </c>
    </row>
    <row r="306" spans="1:2" x14ac:dyDescent="0.25">
      <c r="A306" s="38">
        <v>18323</v>
      </c>
      <c r="B306" s="40">
        <v>36075.9</v>
      </c>
    </row>
    <row r="307" spans="1:2" x14ac:dyDescent="0.25">
      <c r="A307" s="38">
        <v>18354</v>
      </c>
      <c r="B307" s="40">
        <v>17766.21</v>
      </c>
    </row>
    <row r="308" spans="1:2" x14ac:dyDescent="0.25">
      <c r="A308" s="38">
        <v>18384</v>
      </c>
      <c r="B308" s="40">
        <v>4401.3900000000003</v>
      </c>
    </row>
    <row r="309" spans="1:2" x14ac:dyDescent="0.25">
      <c r="A309" s="38">
        <v>18415</v>
      </c>
      <c r="B309" s="40">
        <v>2509.13</v>
      </c>
    </row>
    <row r="310" spans="1:2" x14ac:dyDescent="0.25">
      <c r="A310" s="38">
        <v>18445</v>
      </c>
      <c r="B310" s="40">
        <v>3506.83</v>
      </c>
    </row>
    <row r="311" spans="1:2" x14ac:dyDescent="0.25">
      <c r="A311" s="38">
        <v>18476</v>
      </c>
      <c r="B311" s="40">
        <v>7711.85</v>
      </c>
    </row>
    <row r="312" spans="1:2" x14ac:dyDescent="0.25">
      <c r="A312" s="38">
        <v>18507</v>
      </c>
      <c r="B312" s="40">
        <v>8102.6</v>
      </c>
    </row>
    <row r="313" spans="1:2" x14ac:dyDescent="0.25">
      <c r="A313" s="38">
        <v>18537</v>
      </c>
      <c r="B313" s="40">
        <v>9239.14</v>
      </c>
    </row>
    <row r="314" spans="1:2" x14ac:dyDescent="0.25">
      <c r="A314" s="38">
        <v>18568</v>
      </c>
      <c r="B314" s="40">
        <v>18555.64</v>
      </c>
    </row>
    <row r="315" spans="1:2" x14ac:dyDescent="0.25">
      <c r="A315" s="38">
        <v>18598</v>
      </c>
      <c r="B315" s="40">
        <v>20479.64</v>
      </c>
    </row>
    <row r="316" spans="1:2" x14ac:dyDescent="0.25">
      <c r="A316" s="38">
        <v>18629</v>
      </c>
      <c r="B316" s="40">
        <v>18867.05</v>
      </c>
    </row>
    <row r="317" spans="1:2" x14ac:dyDescent="0.25">
      <c r="A317" s="38">
        <v>18660</v>
      </c>
      <c r="B317" s="40">
        <v>17843.57</v>
      </c>
    </row>
    <row r="318" spans="1:2" x14ac:dyDescent="0.25">
      <c r="A318" s="38">
        <v>18688</v>
      </c>
      <c r="B318" s="40">
        <v>13249.78</v>
      </c>
    </row>
    <row r="319" spans="1:2" x14ac:dyDescent="0.25">
      <c r="A319" s="38">
        <v>18719</v>
      </c>
      <c r="B319" s="40">
        <v>8453.68</v>
      </c>
    </row>
    <row r="320" spans="1:2" x14ac:dyDescent="0.25">
      <c r="A320" s="38">
        <v>18749</v>
      </c>
      <c r="B320" s="40">
        <v>10107.92</v>
      </c>
    </row>
    <row r="321" spans="1:2" x14ac:dyDescent="0.25">
      <c r="A321" s="38">
        <v>18780</v>
      </c>
      <c r="B321" s="40">
        <v>18141.09</v>
      </c>
    </row>
    <row r="322" spans="1:2" x14ac:dyDescent="0.25">
      <c r="A322" s="38">
        <v>18810</v>
      </c>
      <c r="B322" s="40">
        <v>10175.36</v>
      </c>
    </row>
    <row r="323" spans="1:2" x14ac:dyDescent="0.25">
      <c r="A323" s="38">
        <v>18841</v>
      </c>
      <c r="B323" s="40">
        <v>23028.44</v>
      </c>
    </row>
    <row r="324" spans="1:2" x14ac:dyDescent="0.25">
      <c r="A324" s="38">
        <v>18872</v>
      </c>
      <c r="B324" s="40">
        <v>25420.54</v>
      </c>
    </row>
    <row r="325" spans="1:2" x14ac:dyDescent="0.25">
      <c r="A325" s="38">
        <v>18902</v>
      </c>
      <c r="B325" s="40">
        <v>21614.2</v>
      </c>
    </row>
    <row r="326" spans="1:2" x14ac:dyDescent="0.25">
      <c r="A326" s="38">
        <v>18933</v>
      </c>
      <c r="B326" s="40">
        <v>22512.720000000001</v>
      </c>
    </row>
    <row r="327" spans="1:2" x14ac:dyDescent="0.25">
      <c r="A327" s="38">
        <v>18963</v>
      </c>
      <c r="B327" s="40">
        <v>21467.42</v>
      </c>
    </row>
    <row r="328" spans="1:2" x14ac:dyDescent="0.25">
      <c r="A328" s="38">
        <v>18994</v>
      </c>
      <c r="B328" s="40">
        <v>27911.81</v>
      </c>
    </row>
    <row r="329" spans="1:2" x14ac:dyDescent="0.25">
      <c r="A329" s="38">
        <v>19025</v>
      </c>
      <c r="B329" s="40">
        <v>32588.9</v>
      </c>
    </row>
    <row r="330" spans="1:2" x14ac:dyDescent="0.25">
      <c r="A330" s="38">
        <v>19054</v>
      </c>
      <c r="B330" s="40">
        <v>47764.66</v>
      </c>
    </row>
    <row r="331" spans="1:2" x14ac:dyDescent="0.25">
      <c r="A331" s="38">
        <v>19085</v>
      </c>
      <c r="B331" s="40">
        <v>39003.54</v>
      </c>
    </row>
    <row r="332" spans="1:2" x14ac:dyDescent="0.25">
      <c r="A332" s="38">
        <v>19115</v>
      </c>
      <c r="B332" s="40">
        <v>64249.53</v>
      </c>
    </row>
    <row r="333" spans="1:2" x14ac:dyDescent="0.25">
      <c r="A333" s="38">
        <v>19146</v>
      </c>
      <c r="B333" s="40">
        <v>50847.02</v>
      </c>
    </row>
    <row r="334" spans="1:2" x14ac:dyDescent="0.25">
      <c r="A334" s="38">
        <v>19176</v>
      </c>
      <c r="B334" s="40">
        <v>3417.57</v>
      </c>
    </row>
    <row r="335" spans="1:2" x14ac:dyDescent="0.25">
      <c r="A335" s="38">
        <v>19207</v>
      </c>
      <c r="B335" s="40">
        <v>2774.92</v>
      </c>
    </row>
    <row r="336" spans="1:2" x14ac:dyDescent="0.25">
      <c r="A336" s="38">
        <v>19238</v>
      </c>
      <c r="B336" s="40">
        <v>3582.2</v>
      </c>
    </row>
    <row r="337" spans="1:2" x14ac:dyDescent="0.25">
      <c r="A337" s="38">
        <v>19268</v>
      </c>
      <c r="B337" s="40">
        <v>6926.38</v>
      </c>
    </row>
    <row r="338" spans="1:2" x14ac:dyDescent="0.25">
      <c r="A338" s="38">
        <v>19299</v>
      </c>
      <c r="B338" s="40">
        <v>12597.21</v>
      </c>
    </row>
    <row r="339" spans="1:2" x14ac:dyDescent="0.25">
      <c r="A339" s="38">
        <v>19329</v>
      </c>
      <c r="B339" s="40">
        <v>18940.439999999999</v>
      </c>
    </row>
    <row r="340" spans="1:2" x14ac:dyDescent="0.25">
      <c r="A340" s="38">
        <v>19360</v>
      </c>
      <c r="B340" s="40">
        <v>23464.799999999999</v>
      </c>
    </row>
    <row r="341" spans="1:2" x14ac:dyDescent="0.25">
      <c r="A341" s="38">
        <v>19391</v>
      </c>
      <c r="B341" s="40">
        <v>17776.13</v>
      </c>
    </row>
    <row r="342" spans="1:2" x14ac:dyDescent="0.25">
      <c r="A342" s="38">
        <v>19419</v>
      </c>
      <c r="B342" s="40">
        <v>20102.77</v>
      </c>
    </row>
    <row r="343" spans="1:2" x14ac:dyDescent="0.25">
      <c r="A343" s="38">
        <v>19450</v>
      </c>
      <c r="B343" s="40">
        <v>24502.18</v>
      </c>
    </row>
    <row r="344" spans="1:2" x14ac:dyDescent="0.25">
      <c r="A344" s="38">
        <v>19480</v>
      </c>
      <c r="B344" s="40">
        <v>11783.97</v>
      </c>
    </row>
    <row r="345" spans="1:2" x14ac:dyDescent="0.25">
      <c r="A345" s="38">
        <v>19511</v>
      </c>
      <c r="B345" s="40">
        <v>2993.1</v>
      </c>
    </row>
    <row r="346" spans="1:2" x14ac:dyDescent="0.25">
      <c r="A346" s="38">
        <v>19541</v>
      </c>
      <c r="B346" s="40">
        <v>2776.9</v>
      </c>
    </row>
    <row r="347" spans="1:2" x14ac:dyDescent="0.25">
      <c r="A347" s="38">
        <v>19572</v>
      </c>
      <c r="B347" s="40">
        <v>3951.13</v>
      </c>
    </row>
    <row r="348" spans="1:2" x14ac:dyDescent="0.25">
      <c r="A348" s="38">
        <v>19603</v>
      </c>
      <c r="B348" s="40">
        <v>2290.94</v>
      </c>
    </row>
    <row r="349" spans="1:2" x14ac:dyDescent="0.25">
      <c r="A349" s="38">
        <v>19633</v>
      </c>
      <c r="B349" s="40">
        <v>5912.81</v>
      </c>
    </row>
    <row r="350" spans="1:2" x14ac:dyDescent="0.25">
      <c r="A350" s="38">
        <v>19664</v>
      </c>
      <c r="B350" s="40">
        <v>12500.02</v>
      </c>
    </row>
    <row r="351" spans="1:2" x14ac:dyDescent="0.25">
      <c r="A351" s="38">
        <v>19694</v>
      </c>
      <c r="B351" s="40">
        <v>19156.64</v>
      </c>
    </row>
    <row r="352" spans="1:2" x14ac:dyDescent="0.25">
      <c r="A352" s="38">
        <v>19725</v>
      </c>
      <c r="B352" s="40">
        <v>17863.400000000001</v>
      </c>
    </row>
    <row r="353" spans="1:2" x14ac:dyDescent="0.25">
      <c r="A353" s="38">
        <v>19756</v>
      </c>
      <c r="B353" s="40">
        <v>14305</v>
      </c>
    </row>
    <row r="354" spans="1:2" x14ac:dyDescent="0.25">
      <c r="A354" s="38">
        <v>19784</v>
      </c>
      <c r="B354" s="40">
        <v>15259.07</v>
      </c>
    </row>
    <row r="355" spans="1:2" x14ac:dyDescent="0.25">
      <c r="A355" s="38">
        <v>19815</v>
      </c>
      <c r="B355" s="40">
        <v>6682.41</v>
      </c>
    </row>
    <row r="356" spans="1:2" x14ac:dyDescent="0.25">
      <c r="A356" s="38">
        <v>19845</v>
      </c>
      <c r="B356" s="40">
        <v>4234.7700000000004</v>
      </c>
    </row>
    <row r="357" spans="1:2" x14ac:dyDescent="0.25">
      <c r="A357" s="38">
        <v>19876</v>
      </c>
      <c r="B357" s="40">
        <v>1701.84</v>
      </c>
    </row>
    <row r="358" spans="1:2" x14ac:dyDescent="0.25">
      <c r="A358" s="38">
        <v>19906</v>
      </c>
      <c r="B358" s="40">
        <v>993.73</v>
      </c>
    </row>
    <row r="359" spans="1:2" x14ac:dyDescent="0.25">
      <c r="A359" s="38">
        <v>19937</v>
      </c>
      <c r="B359" s="40">
        <v>995.72</v>
      </c>
    </row>
    <row r="360" spans="1:2" x14ac:dyDescent="0.25">
      <c r="A360" s="38">
        <v>19968</v>
      </c>
      <c r="B360" s="40">
        <v>1404.32</v>
      </c>
    </row>
    <row r="361" spans="1:2" x14ac:dyDescent="0.25">
      <c r="A361" s="38">
        <v>19998</v>
      </c>
      <c r="B361" s="40">
        <v>2273.09</v>
      </c>
    </row>
    <row r="362" spans="1:2" x14ac:dyDescent="0.25">
      <c r="A362" s="38">
        <v>20029</v>
      </c>
      <c r="B362" s="40">
        <v>3512.78</v>
      </c>
    </row>
    <row r="363" spans="1:2" x14ac:dyDescent="0.25">
      <c r="A363" s="38">
        <v>20059</v>
      </c>
      <c r="B363" s="40">
        <v>6236.12</v>
      </c>
    </row>
    <row r="364" spans="1:2" x14ac:dyDescent="0.25">
      <c r="A364" s="38">
        <v>20090</v>
      </c>
      <c r="B364" s="40">
        <v>6527.7</v>
      </c>
    </row>
    <row r="365" spans="1:2" x14ac:dyDescent="0.25">
      <c r="A365" s="38">
        <v>20121</v>
      </c>
      <c r="B365" s="40">
        <v>12049.76</v>
      </c>
    </row>
    <row r="366" spans="1:2" x14ac:dyDescent="0.25">
      <c r="A366" s="38">
        <v>20149</v>
      </c>
      <c r="B366" s="40">
        <v>14439.88</v>
      </c>
    </row>
    <row r="367" spans="1:2" x14ac:dyDescent="0.25">
      <c r="A367" s="38">
        <v>20180</v>
      </c>
      <c r="B367" s="40">
        <v>5244.37</v>
      </c>
    </row>
    <row r="368" spans="1:2" x14ac:dyDescent="0.25">
      <c r="A368" s="38">
        <v>20210</v>
      </c>
      <c r="B368" s="40">
        <v>5801.74</v>
      </c>
    </row>
    <row r="369" spans="1:2" x14ac:dyDescent="0.25">
      <c r="A369" s="38">
        <v>20241</v>
      </c>
      <c r="B369" s="40">
        <v>12644.81</v>
      </c>
    </row>
    <row r="370" spans="1:2" x14ac:dyDescent="0.25">
      <c r="A370" s="38">
        <v>20271</v>
      </c>
      <c r="B370" s="40">
        <v>1860.52</v>
      </c>
    </row>
    <row r="371" spans="1:2" x14ac:dyDescent="0.25">
      <c r="A371" s="38">
        <v>20302</v>
      </c>
      <c r="B371" s="40">
        <v>1283.32</v>
      </c>
    </row>
    <row r="372" spans="1:2" x14ac:dyDescent="0.25">
      <c r="A372" s="38">
        <v>20333</v>
      </c>
      <c r="B372" s="40">
        <v>1223.82</v>
      </c>
    </row>
    <row r="373" spans="1:2" x14ac:dyDescent="0.25">
      <c r="A373" s="38">
        <v>20363</v>
      </c>
      <c r="B373" s="40">
        <v>2947.48</v>
      </c>
    </row>
    <row r="374" spans="1:2" x14ac:dyDescent="0.25">
      <c r="A374" s="38">
        <v>20394</v>
      </c>
      <c r="B374" s="40">
        <v>5944.55</v>
      </c>
    </row>
    <row r="375" spans="1:2" x14ac:dyDescent="0.25">
      <c r="A375" s="38">
        <v>20424</v>
      </c>
      <c r="B375" s="40">
        <v>6981.92</v>
      </c>
    </row>
    <row r="376" spans="1:2" x14ac:dyDescent="0.25">
      <c r="A376" s="38">
        <v>20455</v>
      </c>
      <c r="B376" s="40">
        <v>7969.7</v>
      </c>
    </row>
    <row r="377" spans="1:2" x14ac:dyDescent="0.25">
      <c r="A377" s="38">
        <v>20486</v>
      </c>
      <c r="B377" s="40">
        <v>11238.51</v>
      </c>
    </row>
    <row r="378" spans="1:2" x14ac:dyDescent="0.25">
      <c r="A378" s="38">
        <v>20515</v>
      </c>
      <c r="B378" s="40">
        <v>8517.15</v>
      </c>
    </row>
    <row r="379" spans="1:2" x14ac:dyDescent="0.25">
      <c r="A379" s="38">
        <v>20546</v>
      </c>
      <c r="B379" s="40">
        <v>2919.71</v>
      </c>
    </row>
    <row r="380" spans="1:2" x14ac:dyDescent="0.25">
      <c r="A380" s="38">
        <v>20576</v>
      </c>
      <c r="B380" s="40">
        <v>1808.95</v>
      </c>
    </row>
    <row r="381" spans="1:2" x14ac:dyDescent="0.25">
      <c r="A381" s="38">
        <v>20607</v>
      </c>
      <c r="B381" s="40">
        <v>2848.31</v>
      </c>
    </row>
    <row r="382" spans="1:2" x14ac:dyDescent="0.25">
      <c r="A382" s="38">
        <v>20637</v>
      </c>
      <c r="B382" s="40">
        <v>1358.7</v>
      </c>
    </row>
    <row r="383" spans="1:2" x14ac:dyDescent="0.25">
      <c r="A383" s="38">
        <v>20668</v>
      </c>
      <c r="B383" s="40">
        <v>1900.19</v>
      </c>
    </row>
    <row r="384" spans="1:2" x14ac:dyDescent="0.25">
      <c r="A384" s="38">
        <v>20699</v>
      </c>
      <c r="B384" s="40">
        <v>956.05</v>
      </c>
    </row>
    <row r="385" spans="1:2" x14ac:dyDescent="0.25">
      <c r="A385" s="38">
        <v>20729</v>
      </c>
      <c r="B385" s="40">
        <v>2009.29</v>
      </c>
    </row>
    <row r="386" spans="1:2" x14ac:dyDescent="0.25">
      <c r="A386" s="38">
        <v>20760</v>
      </c>
      <c r="B386" s="40">
        <v>11004.46</v>
      </c>
    </row>
    <row r="387" spans="1:2" x14ac:dyDescent="0.25">
      <c r="A387" s="38">
        <v>20790</v>
      </c>
      <c r="B387" s="40">
        <v>6612.99</v>
      </c>
    </row>
    <row r="388" spans="1:2" x14ac:dyDescent="0.25">
      <c r="A388" s="38">
        <v>20821</v>
      </c>
      <c r="B388" s="40">
        <v>5557.77</v>
      </c>
    </row>
    <row r="389" spans="1:2" x14ac:dyDescent="0.25">
      <c r="A389" s="38">
        <v>20852</v>
      </c>
      <c r="B389" s="40">
        <v>7317.13</v>
      </c>
    </row>
    <row r="390" spans="1:2" x14ac:dyDescent="0.25">
      <c r="A390" s="38">
        <v>20880</v>
      </c>
      <c r="B390" s="40">
        <v>4226.84</v>
      </c>
    </row>
    <row r="391" spans="1:2" x14ac:dyDescent="0.25">
      <c r="A391" s="38">
        <v>20911</v>
      </c>
      <c r="B391" s="40">
        <v>11920.83</v>
      </c>
    </row>
    <row r="392" spans="1:2" x14ac:dyDescent="0.25">
      <c r="A392" s="38">
        <v>20941</v>
      </c>
      <c r="B392" s="40">
        <v>162399.06</v>
      </c>
    </row>
    <row r="393" spans="1:2" x14ac:dyDescent="0.25">
      <c r="A393" s="38">
        <v>20972</v>
      </c>
      <c r="B393" s="40">
        <v>131490.19</v>
      </c>
    </row>
    <row r="394" spans="1:2" x14ac:dyDescent="0.25">
      <c r="A394" s="38">
        <v>21002</v>
      </c>
      <c r="B394" s="40">
        <v>20648.23</v>
      </c>
    </row>
    <row r="395" spans="1:2" x14ac:dyDescent="0.25">
      <c r="A395" s="38">
        <v>21033</v>
      </c>
      <c r="B395" s="40">
        <v>7604.74</v>
      </c>
    </row>
    <row r="396" spans="1:2" x14ac:dyDescent="0.25">
      <c r="A396" s="38">
        <v>21064</v>
      </c>
      <c r="B396" s="40">
        <v>9056.66</v>
      </c>
    </row>
    <row r="397" spans="1:2" x14ac:dyDescent="0.25">
      <c r="A397" s="38">
        <v>21094</v>
      </c>
      <c r="B397" s="40">
        <v>15939.41</v>
      </c>
    </row>
    <row r="398" spans="1:2" x14ac:dyDescent="0.25">
      <c r="A398" s="38">
        <v>21125</v>
      </c>
      <c r="B398" s="40">
        <v>22346.11</v>
      </c>
    </row>
    <row r="399" spans="1:2" x14ac:dyDescent="0.25">
      <c r="A399" s="38">
        <v>21155</v>
      </c>
      <c r="B399" s="40">
        <v>29288.36</v>
      </c>
    </row>
    <row r="400" spans="1:2" x14ac:dyDescent="0.25">
      <c r="A400" s="38">
        <v>21186</v>
      </c>
      <c r="B400" s="40">
        <v>56648.76</v>
      </c>
    </row>
    <row r="401" spans="1:2" x14ac:dyDescent="0.25">
      <c r="A401" s="38">
        <v>21217</v>
      </c>
      <c r="B401" s="40">
        <v>43081.62</v>
      </c>
    </row>
    <row r="402" spans="1:2" x14ac:dyDescent="0.25">
      <c r="A402" s="38">
        <v>21245</v>
      </c>
      <c r="B402" s="40">
        <v>48599.72</v>
      </c>
    </row>
    <row r="403" spans="1:2" x14ac:dyDescent="0.25">
      <c r="A403" s="38">
        <v>21276</v>
      </c>
      <c r="B403" s="40">
        <v>59645.83</v>
      </c>
    </row>
    <row r="404" spans="1:2" x14ac:dyDescent="0.25">
      <c r="A404" s="38">
        <v>21306</v>
      </c>
      <c r="B404" s="40">
        <v>252511.45</v>
      </c>
    </row>
    <row r="405" spans="1:2" x14ac:dyDescent="0.25">
      <c r="A405" s="38">
        <v>21337</v>
      </c>
      <c r="B405" s="40">
        <v>94337.24</v>
      </c>
    </row>
    <row r="406" spans="1:2" x14ac:dyDescent="0.25">
      <c r="A406" s="38">
        <v>21367</v>
      </c>
      <c r="B406" s="40">
        <v>26874.44</v>
      </c>
    </row>
    <row r="407" spans="1:2" x14ac:dyDescent="0.25">
      <c r="A407" s="38">
        <v>21398</v>
      </c>
      <c r="B407" s="40">
        <v>3304.51</v>
      </c>
    </row>
    <row r="408" spans="1:2" x14ac:dyDescent="0.25">
      <c r="A408" s="38">
        <v>21429</v>
      </c>
      <c r="B408" s="40">
        <v>4976.6000000000004</v>
      </c>
    </row>
    <row r="409" spans="1:2" x14ac:dyDescent="0.25">
      <c r="A409" s="38">
        <v>21459</v>
      </c>
      <c r="B409" s="40">
        <v>12432.58</v>
      </c>
    </row>
    <row r="410" spans="1:2" x14ac:dyDescent="0.25">
      <c r="A410" s="38">
        <v>21490</v>
      </c>
      <c r="B410" s="40">
        <v>18908.71</v>
      </c>
    </row>
    <row r="411" spans="1:2" x14ac:dyDescent="0.25">
      <c r="A411" s="38">
        <v>21520</v>
      </c>
      <c r="B411" s="40">
        <v>20120.63</v>
      </c>
    </row>
    <row r="412" spans="1:2" x14ac:dyDescent="0.25">
      <c r="A412" s="38">
        <v>21551</v>
      </c>
      <c r="B412" s="40">
        <v>17208.849999999999</v>
      </c>
    </row>
    <row r="413" spans="1:2" x14ac:dyDescent="0.25">
      <c r="A413" s="38">
        <v>21582</v>
      </c>
      <c r="B413" s="40">
        <v>17224.71</v>
      </c>
    </row>
    <row r="414" spans="1:2" x14ac:dyDescent="0.25">
      <c r="A414" s="38">
        <v>21610</v>
      </c>
      <c r="B414" s="40">
        <v>26862.54</v>
      </c>
    </row>
    <row r="415" spans="1:2" x14ac:dyDescent="0.25">
      <c r="A415" s="38">
        <v>21641</v>
      </c>
      <c r="B415" s="40">
        <v>61909</v>
      </c>
    </row>
    <row r="416" spans="1:2" x14ac:dyDescent="0.25">
      <c r="A416" s="38">
        <v>21671</v>
      </c>
      <c r="B416" s="40">
        <v>54849.73</v>
      </c>
    </row>
    <row r="417" spans="1:2" x14ac:dyDescent="0.25">
      <c r="A417" s="38">
        <v>21702</v>
      </c>
      <c r="B417" s="40">
        <v>15294.77</v>
      </c>
    </row>
    <row r="418" spans="1:2" x14ac:dyDescent="0.25">
      <c r="A418" s="38">
        <v>21732</v>
      </c>
      <c r="B418" s="40">
        <v>1836.72</v>
      </c>
    </row>
    <row r="419" spans="1:2" x14ac:dyDescent="0.25">
      <c r="A419" s="38">
        <v>21763</v>
      </c>
      <c r="B419" s="40">
        <v>1263.49</v>
      </c>
    </row>
    <row r="420" spans="1:2" x14ac:dyDescent="0.25">
      <c r="A420" s="38">
        <v>21794</v>
      </c>
      <c r="B420" s="40">
        <v>1289.28</v>
      </c>
    </row>
    <row r="421" spans="1:2" x14ac:dyDescent="0.25">
      <c r="A421" s="38">
        <v>21824</v>
      </c>
      <c r="B421" s="40">
        <v>9157.82</v>
      </c>
    </row>
    <row r="422" spans="1:2" x14ac:dyDescent="0.25">
      <c r="A422" s="38">
        <v>21855</v>
      </c>
      <c r="B422" s="40">
        <v>11420.99</v>
      </c>
    </row>
    <row r="423" spans="1:2" x14ac:dyDescent="0.25">
      <c r="A423" s="38">
        <v>21885</v>
      </c>
      <c r="B423" s="40">
        <v>17274.3</v>
      </c>
    </row>
    <row r="424" spans="1:2" x14ac:dyDescent="0.25">
      <c r="A424" s="38">
        <v>21916</v>
      </c>
      <c r="B424" s="40">
        <v>16467.02</v>
      </c>
    </row>
    <row r="425" spans="1:2" x14ac:dyDescent="0.25">
      <c r="A425" s="38">
        <v>21947</v>
      </c>
      <c r="B425" s="40">
        <v>23189.1</v>
      </c>
    </row>
    <row r="426" spans="1:2" x14ac:dyDescent="0.25">
      <c r="A426" s="38">
        <v>21976</v>
      </c>
      <c r="B426" s="40">
        <v>47768.63</v>
      </c>
    </row>
    <row r="427" spans="1:2" x14ac:dyDescent="0.25">
      <c r="A427" s="38">
        <v>22007</v>
      </c>
      <c r="B427" s="40">
        <v>37137.07</v>
      </c>
    </row>
    <row r="428" spans="1:2" x14ac:dyDescent="0.25">
      <c r="A428" s="38">
        <v>22037</v>
      </c>
      <c r="B428" s="40">
        <v>19380.78</v>
      </c>
    </row>
    <row r="429" spans="1:2" x14ac:dyDescent="0.25">
      <c r="A429" s="38">
        <v>22068</v>
      </c>
      <c r="B429" s="40">
        <v>16219.08</v>
      </c>
    </row>
    <row r="430" spans="1:2" x14ac:dyDescent="0.25">
      <c r="A430" s="38">
        <v>22098</v>
      </c>
      <c r="B430" s="40">
        <v>2578.5500000000002</v>
      </c>
    </row>
    <row r="431" spans="1:2" x14ac:dyDescent="0.25">
      <c r="A431" s="38">
        <v>22129</v>
      </c>
      <c r="B431" s="40">
        <v>1015.55</v>
      </c>
    </row>
    <row r="432" spans="1:2" x14ac:dyDescent="0.25">
      <c r="A432" s="38">
        <v>22160</v>
      </c>
      <c r="B432" s="40">
        <v>956.05</v>
      </c>
    </row>
    <row r="433" spans="1:2" x14ac:dyDescent="0.25">
      <c r="A433" s="38">
        <v>22190</v>
      </c>
      <c r="B433" s="40">
        <v>4343.87</v>
      </c>
    </row>
    <row r="434" spans="1:2" x14ac:dyDescent="0.25">
      <c r="A434" s="38">
        <v>22221</v>
      </c>
      <c r="B434" s="40">
        <v>5615.29</v>
      </c>
    </row>
    <row r="435" spans="1:2" x14ac:dyDescent="0.25">
      <c r="A435" s="38">
        <v>22251</v>
      </c>
      <c r="B435" s="40">
        <v>12664.65</v>
      </c>
    </row>
    <row r="436" spans="1:2" x14ac:dyDescent="0.25">
      <c r="A436" s="38">
        <v>22282</v>
      </c>
      <c r="B436" s="40">
        <v>14566.82</v>
      </c>
    </row>
    <row r="437" spans="1:2" x14ac:dyDescent="0.25">
      <c r="A437" s="38">
        <v>22313</v>
      </c>
      <c r="B437" s="40">
        <v>13059.36</v>
      </c>
    </row>
    <row r="438" spans="1:2" x14ac:dyDescent="0.25">
      <c r="A438" s="38">
        <v>22341</v>
      </c>
      <c r="B438" s="40">
        <v>13886.48</v>
      </c>
    </row>
    <row r="439" spans="1:2" x14ac:dyDescent="0.25">
      <c r="A439" s="38">
        <v>22372</v>
      </c>
      <c r="B439" s="40">
        <v>15913.62</v>
      </c>
    </row>
    <row r="440" spans="1:2" x14ac:dyDescent="0.25">
      <c r="A440" s="38">
        <v>22402</v>
      </c>
      <c r="B440" s="40">
        <v>42903.11</v>
      </c>
    </row>
    <row r="441" spans="1:2" x14ac:dyDescent="0.25">
      <c r="A441" s="38">
        <v>22433</v>
      </c>
      <c r="B441" s="40">
        <v>179119.97</v>
      </c>
    </row>
    <row r="442" spans="1:2" x14ac:dyDescent="0.25">
      <c r="A442" s="38">
        <v>22463</v>
      </c>
      <c r="B442" s="40">
        <v>8128.38</v>
      </c>
    </row>
    <row r="443" spans="1:2" x14ac:dyDescent="0.25">
      <c r="A443" s="38">
        <v>22494</v>
      </c>
      <c r="B443" s="40">
        <v>5103.55</v>
      </c>
    </row>
    <row r="444" spans="1:2" x14ac:dyDescent="0.25">
      <c r="A444" s="38">
        <v>22525</v>
      </c>
      <c r="B444" s="40">
        <v>11851.41</v>
      </c>
    </row>
    <row r="445" spans="1:2" x14ac:dyDescent="0.25">
      <c r="A445" s="38">
        <v>22555</v>
      </c>
      <c r="B445" s="40">
        <v>75843.09</v>
      </c>
    </row>
    <row r="446" spans="1:2" x14ac:dyDescent="0.25">
      <c r="A446" s="38">
        <v>22586</v>
      </c>
      <c r="B446" s="40">
        <v>84259.08</v>
      </c>
    </row>
    <row r="447" spans="1:2" x14ac:dyDescent="0.25">
      <c r="A447" s="38">
        <v>22616</v>
      </c>
      <c r="B447" s="40">
        <v>78786.600000000006</v>
      </c>
    </row>
    <row r="448" spans="1:2" x14ac:dyDescent="0.25">
      <c r="A448" s="38">
        <v>22647</v>
      </c>
      <c r="B448" s="40">
        <v>76305.240000000005</v>
      </c>
    </row>
    <row r="449" spans="1:2" x14ac:dyDescent="0.25">
      <c r="A449" s="38">
        <v>22678</v>
      </c>
      <c r="B449" s="40">
        <v>83386.34</v>
      </c>
    </row>
    <row r="450" spans="1:2" x14ac:dyDescent="0.25">
      <c r="A450" s="38">
        <v>22706</v>
      </c>
      <c r="B450" s="40">
        <v>77453.7</v>
      </c>
    </row>
    <row r="451" spans="1:2" x14ac:dyDescent="0.25">
      <c r="A451" s="38">
        <v>22737</v>
      </c>
      <c r="B451" s="40">
        <v>34677.53</v>
      </c>
    </row>
    <row r="452" spans="1:2" x14ac:dyDescent="0.25">
      <c r="A452" s="38">
        <v>22767</v>
      </c>
      <c r="B452" s="40">
        <v>13924.17</v>
      </c>
    </row>
    <row r="453" spans="1:2" x14ac:dyDescent="0.25">
      <c r="A453" s="38">
        <v>22798</v>
      </c>
      <c r="B453" s="40">
        <v>46703.49</v>
      </c>
    </row>
    <row r="454" spans="1:2" x14ac:dyDescent="0.25">
      <c r="A454" s="38">
        <v>22828</v>
      </c>
      <c r="B454" s="40">
        <v>16671.32</v>
      </c>
    </row>
    <row r="455" spans="1:2" x14ac:dyDescent="0.25">
      <c r="A455" s="38">
        <v>22859</v>
      </c>
      <c r="B455" s="40">
        <v>21130.22</v>
      </c>
    </row>
    <row r="456" spans="1:2" x14ac:dyDescent="0.25">
      <c r="A456" s="38">
        <v>22890</v>
      </c>
      <c r="B456" s="40">
        <v>5504.21</v>
      </c>
    </row>
    <row r="457" spans="1:2" x14ac:dyDescent="0.25">
      <c r="A457" s="38">
        <v>22920</v>
      </c>
      <c r="B457" s="40">
        <v>20973.53</v>
      </c>
    </row>
    <row r="458" spans="1:2" x14ac:dyDescent="0.25">
      <c r="A458" s="38">
        <v>22951</v>
      </c>
      <c r="B458" s="40">
        <v>20586.75</v>
      </c>
    </row>
    <row r="459" spans="1:2" x14ac:dyDescent="0.25">
      <c r="A459" s="38">
        <v>22981</v>
      </c>
      <c r="B459" s="40">
        <v>19011.849999999999</v>
      </c>
    </row>
    <row r="460" spans="1:2" x14ac:dyDescent="0.25">
      <c r="A460" s="38">
        <v>23012</v>
      </c>
      <c r="B460" s="40">
        <v>17494.47</v>
      </c>
    </row>
    <row r="461" spans="1:2" x14ac:dyDescent="0.25">
      <c r="A461" s="38">
        <v>23043</v>
      </c>
      <c r="B461" s="40">
        <v>34116.199999999997</v>
      </c>
    </row>
    <row r="462" spans="1:2" x14ac:dyDescent="0.25">
      <c r="A462" s="38">
        <v>23071</v>
      </c>
      <c r="B462" s="40">
        <v>45810.92</v>
      </c>
    </row>
    <row r="463" spans="1:2" x14ac:dyDescent="0.25">
      <c r="A463" s="38">
        <v>23102</v>
      </c>
      <c r="B463" s="40">
        <v>8170.04</v>
      </c>
    </row>
    <row r="464" spans="1:2" x14ac:dyDescent="0.25">
      <c r="A464" s="38">
        <v>23132</v>
      </c>
      <c r="B464" s="40">
        <v>3201.37</v>
      </c>
    </row>
    <row r="465" spans="1:2" x14ac:dyDescent="0.25">
      <c r="A465" s="38">
        <v>23163</v>
      </c>
      <c r="B465" s="40">
        <v>3034.76</v>
      </c>
    </row>
    <row r="466" spans="1:2" x14ac:dyDescent="0.25">
      <c r="A466" s="38">
        <v>23193</v>
      </c>
      <c r="B466" s="40">
        <v>1977.55</v>
      </c>
    </row>
    <row r="467" spans="1:2" x14ac:dyDescent="0.25">
      <c r="A467" s="38">
        <v>23224</v>
      </c>
      <c r="B467" s="40">
        <v>1618.54</v>
      </c>
    </row>
    <row r="468" spans="1:2" x14ac:dyDescent="0.25">
      <c r="A468" s="38">
        <v>23255</v>
      </c>
      <c r="B468" s="40">
        <v>7098.95</v>
      </c>
    </row>
    <row r="469" spans="1:2" x14ac:dyDescent="0.25">
      <c r="A469" s="38">
        <v>23285</v>
      </c>
      <c r="B469" s="40">
        <v>12271.91</v>
      </c>
    </row>
    <row r="470" spans="1:2" x14ac:dyDescent="0.25">
      <c r="A470" s="38">
        <v>23316</v>
      </c>
      <c r="B470" s="40">
        <v>12569.44</v>
      </c>
    </row>
    <row r="471" spans="1:2" x14ac:dyDescent="0.25">
      <c r="A471" s="38">
        <v>23346</v>
      </c>
      <c r="B471" s="40">
        <v>13344.99</v>
      </c>
    </row>
    <row r="472" spans="1:2" x14ac:dyDescent="0.25">
      <c r="A472" s="38">
        <v>23377</v>
      </c>
      <c r="B472" s="40">
        <v>15393.94</v>
      </c>
    </row>
    <row r="473" spans="1:2" x14ac:dyDescent="0.25">
      <c r="A473" s="38">
        <v>23408</v>
      </c>
      <c r="B473" s="40">
        <v>14529.14</v>
      </c>
    </row>
    <row r="474" spans="1:2" x14ac:dyDescent="0.25">
      <c r="A474" s="38">
        <v>23437</v>
      </c>
      <c r="B474" s="40">
        <v>11916.87</v>
      </c>
    </row>
    <row r="475" spans="1:2" x14ac:dyDescent="0.25">
      <c r="A475" s="38">
        <v>23468</v>
      </c>
      <c r="B475" s="40">
        <v>11662.98</v>
      </c>
    </row>
    <row r="476" spans="1:2" x14ac:dyDescent="0.25">
      <c r="A476" s="38">
        <v>23498</v>
      </c>
      <c r="B476" s="40">
        <v>3742.86</v>
      </c>
    </row>
    <row r="477" spans="1:2" x14ac:dyDescent="0.25">
      <c r="A477" s="38">
        <v>23529</v>
      </c>
      <c r="B477" s="40">
        <v>2967.32</v>
      </c>
    </row>
    <row r="478" spans="1:2" x14ac:dyDescent="0.25">
      <c r="A478" s="38">
        <v>23559</v>
      </c>
      <c r="B478" s="40">
        <v>2695.58</v>
      </c>
    </row>
    <row r="479" spans="1:2" x14ac:dyDescent="0.25">
      <c r="A479" s="38">
        <v>23590</v>
      </c>
      <c r="B479" s="40">
        <v>868.77</v>
      </c>
    </row>
    <row r="480" spans="1:2" x14ac:dyDescent="0.25">
      <c r="A480" s="38">
        <v>23621</v>
      </c>
      <c r="B480" s="40">
        <v>567.67999999999995</v>
      </c>
    </row>
    <row r="481" spans="1:2" x14ac:dyDescent="0.25">
      <c r="A481" s="38">
        <v>23651</v>
      </c>
      <c r="B481" s="40">
        <v>1483.46</v>
      </c>
    </row>
    <row r="482" spans="1:2" x14ac:dyDescent="0.25">
      <c r="A482" s="38">
        <v>23682</v>
      </c>
      <c r="B482" s="40">
        <v>2929.63</v>
      </c>
    </row>
    <row r="483" spans="1:2" x14ac:dyDescent="0.25">
      <c r="A483" s="38">
        <v>23712</v>
      </c>
      <c r="B483" s="40">
        <v>4641.3900000000003</v>
      </c>
    </row>
    <row r="484" spans="1:2" x14ac:dyDescent="0.25">
      <c r="A484" s="38">
        <v>23743</v>
      </c>
      <c r="B484" s="40">
        <v>5528.01</v>
      </c>
    </row>
    <row r="485" spans="1:2" x14ac:dyDescent="0.25">
      <c r="A485" s="38">
        <v>23774</v>
      </c>
      <c r="B485" s="40">
        <v>8731.3700000000008</v>
      </c>
    </row>
    <row r="486" spans="1:2" x14ac:dyDescent="0.25">
      <c r="A486" s="38">
        <v>23802</v>
      </c>
      <c r="B486" s="40">
        <v>7188.2</v>
      </c>
    </row>
    <row r="487" spans="1:2" x14ac:dyDescent="0.25">
      <c r="A487" s="38">
        <v>23833</v>
      </c>
      <c r="B487" s="40">
        <v>3498.89</v>
      </c>
    </row>
    <row r="488" spans="1:2" x14ac:dyDescent="0.25">
      <c r="A488" s="38">
        <v>23863</v>
      </c>
      <c r="B488" s="40">
        <v>2822.52</v>
      </c>
    </row>
    <row r="489" spans="1:2" x14ac:dyDescent="0.25">
      <c r="A489" s="38">
        <v>23894</v>
      </c>
      <c r="B489" s="40">
        <v>262936.71999999997</v>
      </c>
    </row>
    <row r="490" spans="1:2" x14ac:dyDescent="0.25">
      <c r="A490" s="38">
        <v>23924</v>
      </c>
      <c r="B490" s="40">
        <v>61833.63</v>
      </c>
    </row>
    <row r="491" spans="1:2" x14ac:dyDescent="0.25">
      <c r="A491" s="38">
        <v>23955</v>
      </c>
      <c r="B491" s="40">
        <v>52725.4</v>
      </c>
    </row>
    <row r="492" spans="1:2" x14ac:dyDescent="0.25">
      <c r="A492" s="38">
        <v>23986</v>
      </c>
      <c r="B492" s="40">
        <v>23928.94</v>
      </c>
    </row>
    <row r="493" spans="1:2" x14ac:dyDescent="0.25">
      <c r="A493" s="38">
        <v>24016</v>
      </c>
      <c r="B493" s="40">
        <v>71354.429999999993</v>
      </c>
    </row>
    <row r="494" spans="1:2" x14ac:dyDescent="0.25">
      <c r="A494" s="38">
        <v>24047</v>
      </c>
      <c r="B494" s="40">
        <v>58342.67</v>
      </c>
    </row>
    <row r="495" spans="1:2" x14ac:dyDescent="0.25">
      <c r="A495" s="38">
        <v>24077</v>
      </c>
      <c r="B495" s="40">
        <v>57832.91</v>
      </c>
    </row>
    <row r="496" spans="1:2" x14ac:dyDescent="0.25">
      <c r="A496" s="38">
        <v>24108</v>
      </c>
      <c r="B496" s="40">
        <v>47207.3</v>
      </c>
    </row>
    <row r="497" spans="1:2" x14ac:dyDescent="0.25">
      <c r="A497" s="38">
        <v>24139</v>
      </c>
      <c r="B497" s="40">
        <v>57243.81</v>
      </c>
    </row>
    <row r="498" spans="1:2" x14ac:dyDescent="0.25">
      <c r="A498" s="38">
        <v>24167</v>
      </c>
      <c r="B498" s="40">
        <v>38311.300000000003</v>
      </c>
    </row>
    <row r="499" spans="1:2" x14ac:dyDescent="0.25">
      <c r="A499" s="38">
        <v>24198</v>
      </c>
      <c r="B499" s="40">
        <v>16931.16</v>
      </c>
    </row>
    <row r="500" spans="1:2" x14ac:dyDescent="0.25">
      <c r="A500" s="38">
        <v>24228</v>
      </c>
      <c r="B500" s="40">
        <v>4167.33</v>
      </c>
    </row>
    <row r="501" spans="1:2" x14ac:dyDescent="0.25">
      <c r="A501" s="38">
        <v>24259</v>
      </c>
      <c r="B501" s="40">
        <v>6733.98</v>
      </c>
    </row>
    <row r="502" spans="1:2" x14ac:dyDescent="0.25">
      <c r="A502" s="38">
        <v>24289</v>
      </c>
      <c r="B502" s="40">
        <v>4738.58</v>
      </c>
    </row>
    <row r="503" spans="1:2" x14ac:dyDescent="0.25">
      <c r="A503" s="38">
        <v>24320</v>
      </c>
      <c r="B503" s="40">
        <v>2971.28</v>
      </c>
    </row>
    <row r="504" spans="1:2" x14ac:dyDescent="0.25">
      <c r="A504" s="38">
        <v>24351</v>
      </c>
      <c r="B504" s="40">
        <v>9058.64</v>
      </c>
    </row>
    <row r="505" spans="1:2" x14ac:dyDescent="0.25">
      <c r="A505" s="38">
        <v>24381</v>
      </c>
      <c r="B505" s="40">
        <v>8556.82</v>
      </c>
    </row>
    <row r="506" spans="1:2" x14ac:dyDescent="0.25">
      <c r="A506" s="38">
        <v>24412</v>
      </c>
      <c r="B506" s="40">
        <v>11252.4</v>
      </c>
    </row>
    <row r="507" spans="1:2" x14ac:dyDescent="0.25">
      <c r="A507" s="38">
        <v>24442</v>
      </c>
      <c r="B507" s="40">
        <v>14070.95</v>
      </c>
    </row>
    <row r="508" spans="1:2" x14ac:dyDescent="0.25">
      <c r="A508" s="38">
        <v>24473</v>
      </c>
      <c r="B508" s="40">
        <v>14545.01</v>
      </c>
    </row>
    <row r="509" spans="1:2" x14ac:dyDescent="0.25">
      <c r="A509" s="38">
        <v>24504</v>
      </c>
      <c r="B509" s="40">
        <v>12730.1</v>
      </c>
    </row>
    <row r="510" spans="1:2" x14ac:dyDescent="0.25">
      <c r="A510" s="38">
        <v>24532</v>
      </c>
      <c r="B510" s="40">
        <v>8144.25</v>
      </c>
    </row>
    <row r="511" spans="1:2" x14ac:dyDescent="0.25">
      <c r="A511" s="38">
        <v>24563</v>
      </c>
      <c r="B511" s="40">
        <v>2455.5700000000002</v>
      </c>
    </row>
    <row r="512" spans="1:2" x14ac:dyDescent="0.25">
      <c r="A512" s="38">
        <v>24593</v>
      </c>
      <c r="B512" s="40">
        <v>5095.6099999999997</v>
      </c>
    </row>
    <row r="513" spans="1:2" x14ac:dyDescent="0.25">
      <c r="A513" s="38">
        <v>24624</v>
      </c>
      <c r="B513" s="40">
        <v>90788.77</v>
      </c>
    </row>
    <row r="514" spans="1:2" x14ac:dyDescent="0.25">
      <c r="A514" s="38">
        <v>24654</v>
      </c>
      <c r="B514" s="40">
        <v>86224.73</v>
      </c>
    </row>
    <row r="515" spans="1:2" x14ac:dyDescent="0.25">
      <c r="A515" s="38">
        <v>24685</v>
      </c>
      <c r="B515" s="40">
        <v>2985.17</v>
      </c>
    </row>
    <row r="516" spans="1:2" x14ac:dyDescent="0.25">
      <c r="A516" s="38">
        <v>24716</v>
      </c>
      <c r="B516" s="40">
        <v>2372.27</v>
      </c>
    </row>
    <row r="517" spans="1:2" x14ac:dyDescent="0.25">
      <c r="A517" s="38">
        <v>24746</v>
      </c>
      <c r="B517" s="40">
        <v>6422.57</v>
      </c>
    </row>
    <row r="518" spans="1:2" x14ac:dyDescent="0.25">
      <c r="A518" s="38">
        <v>24777</v>
      </c>
      <c r="B518" s="40">
        <v>10391.56</v>
      </c>
    </row>
    <row r="519" spans="1:2" x14ac:dyDescent="0.25">
      <c r="A519" s="38">
        <v>24807</v>
      </c>
      <c r="B519" s="40">
        <v>16183.38</v>
      </c>
    </row>
    <row r="520" spans="1:2" x14ac:dyDescent="0.25">
      <c r="A520" s="38">
        <v>24838</v>
      </c>
      <c r="B520" s="40">
        <v>23617.54</v>
      </c>
    </row>
    <row r="521" spans="1:2" x14ac:dyDescent="0.25">
      <c r="A521" s="38">
        <v>24869</v>
      </c>
      <c r="B521" s="40">
        <v>18579.45</v>
      </c>
    </row>
    <row r="522" spans="1:2" x14ac:dyDescent="0.25">
      <c r="A522" s="38">
        <v>24898</v>
      </c>
      <c r="B522" s="40">
        <v>20707.740000000002</v>
      </c>
    </row>
    <row r="523" spans="1:2" x14ac:dyDescent="0.25">
      <c r="A523" s="38">
        <v>24929</v>
      </c>
      <c r="B523" s="40">
        <v>13509.62</v>
      </c>
    </row>
    <row r="524" spans="1:2" x14ac:dyDescent="0.25">
      <c r="A524" s="38">
        <v>24959</v>
      </c>
      <c r="B524" s="40">
        <v>6662.58</v>
      </c>
    </row>
    <row r="525" spans="1:2" x14ac:dyDescent="0.25">
      <c r="A525" s="38">
        <v>24990</v>
      </c>
      <c r="B525" s="40">
        <v>6293.65</v>
      </c>
    </row>
    <row r="526" spans="1:2" x14ac:dyDescent="0.25">
      <c r="A526" s="38">
        <v>25020</v>
      </c>
      <c r="B526" s="40">
        <v>1892.26</v>
      </c>
    </row>
    <row r="527" spans="1:2" x14ac:dyDescent="0.25">
      <c r="A527" s="38">
        <v>25051</v>
      </c>
      <c r="B527" s="40">
        <v>66104.100000000006</v>
      </c>
    </row>
    <row r="528" spans="1:2" x14ac:dyDescent="0.25">
      <c r="A528" s="38">
        <v>25082</v>
      </c>
      <c r="B528" s="40">
        <v>11442.81</v>
      </c>
    </row>
    <row r="529" spans="1:2" x14ac:dyDescent="0.25">
      <c r="A529" s="38">
        <v>25112</v>
      </c>
      <c r="B529" s="40">
        <v>8346.57</v>
      </c>
    </row>
    <row r="530" spans="1:2" x14ac:dyDescent="0.25">
      <c r="A530" s="38">
        <v>25143</v>
      </c>
      <c r="B530" s="40">
        <v>11964.47</v>
      </c>
    </row>
    <row r="531" spans="1:2" x14ac:dyDescent="0.25">
      <c r="A531" s="38">
        <v>25173</v>
      </c>
      <c r="B531" s="40">
        <v>14840.55</v>
      </c>
    </row>
    <row r="532" spans="1:2" x14ac:dyDescent="0.25">
      <c r="A532" s="38">
        <v>25204</v>
      </c>
      <c r="B532" s="40">
        <v>17992.330000000002</v>
      </c>
    </row>
    <row r="533" spans="1:2" x14ac:dyDescent="0.25">
      <c r="A533" s="38">
        <v>25235</v>
      </c>
      <c r="B533" s="40">
        <v>14753.27</v>
      </c>
    </row>
    <row r="534" spans="1:2" x14ac:dyDescent="0.25">
      <c r="A534" s="38">
        <v>25263</v>
      </c>
      <c r="B534" s="40">
        <v>15209.48</v>
      </c>
    </row>
    <row r="535" spans="1:2" x14ac:dyDescent="0.25">
      <c r="A535" s="38">
        <v>25294</v>
      </c>
      <c r="B535" s="40">
        <v>6797.45</v>
      </c>
    </row>
    <row r="536" spans="1:2" x14ac:dyDescent="0.25">
      <c r="A536" s="38">
        <v>25324</v>
      </c>
      <c r="B536" s="40">
        <v>127437.89</v>
      </c>
    </row>
    <row r="537" spans="1:2" x14ac:dyDescent="0.25">
      <c r="A537" s="38">
        <v>25355</v>
      </c>
      <c r="B537" s="40">
        <v>208235.77</v>
      </c>
    </row>
    <row r="538" spans="1:2" x14ac:dyDescent="0.25">
      <c r="A538" s="38">
        <v>25385</v>
      </c>
      <c r="B538" s="40">
        <v>44864.79</v>
      </c>
    </row>
    <row r="539" spans="1:2" x14ac:dyDescent="0.25">
      <c r="A539" s="38">
        <v>25416</v>
      </c>
      <c r="B539" s="40">
        <v>2887.98</v>
      </c>
    </row>
    <row r="540" spans="1:2" x14ac:dyDescent="0.25">
      <c r="A540" s="38">
        <v>25447</v>
      </c>
      <c r="B540" s="40">
        <v>2332.6</v>
      </c>
    </row>
    <row r="541" spans="1:2" x14ac:dyDescent="0.25">
      <c r="A541" s="38">
        <v>25477</v>
      </c>
      <c r="B541" s="40">
        <v>10385.61</v>
      </c>
    </row>
    <row r="542" spans="1:2" x14ac:dyDescent="0.25">
      <c r="A542" s="38">
        <v>25508</v>
      </c>
      <c r="B542" s="40">
        <v>46642</v>
      </c>
    </row>
    <row r="543" spans="1:2" x14ac:dyDescent="0.25">
      <c r="A543" s="38">
        <v>25538</v>
      </c>
      <c r="B543" s="40">
        <v>61377.43</v>
      </c>
    </row>
    <row r="544" spans="1:2" x14ac:dyDescent="0.25">
      <c r="A544" s="38">
        <v>25569</v>
      </c>
      <c r="B544" s="40">
        <v>96275.13</v>
      </c>
    </row>
    <row r="545" spans="1:2" x14ac:dyDescent="0.25">
      <c r="A545" s="38">
        <v>25600</v>
      </c>
      <c r="B545" s="40">
        <v>66937.17</v>
      </c>
    </row>
    <row r="546" spans="1:2" x14ac:dyDescent="0.25">
      <c r="A546" s="38">
        <v>25628</v>
      </c>
      <c r="B546" s="40">
        <v>37989.980000000003</v>
      </c>
    </row>
    <row r="547" spans="1:2" x14ac:dyDescent="0.25">
      <c r="A547" s="38">
        <v>25659</v>
      </c>
      <c r="B547" s="40">
        <v>122302.61</v>
      </c>
    </row>
    <row r="548" spans="1:2" x14ac:dyDescent="0.25">
      <c r="A548" s="38">
        <v>25689</v>
      </c>
      <c r="B548" s="40">
        <v>103647.79</v>
      </c>
    </row>
    <row r="549" spans="1:2" x14ac:dyDescent="0.25">
      <c r="A549" s="38">
        <v>25720</v>
      </c>
      <c r="B549" s="40">
        <v>220136.77</v>
      </c>
    </row>
    <row r="550" spans="1:2" x14ac:dyDescent="0.25">
      <c r="A550" s="38">
        <v>25750</v>
      </c>
      <c r="B550" s="40">
        <v>35716.879999999997</v>
      </c>
    </row>
    <row r="551" spans="1:2" x14ac:dyDescent="0.25">
      <c r="A551" s="38">
        <v>25781</v>
      </c>
      <c r="B551" s="40">
        <v>3387.82</v>
      </c>
    </row>
    <row r="552" spans="1:2" x14ac:dyDescent="0.25">
      <c r="A552" s="38">
        <v>25812</v>
      </c>
      <c r="B552" s="40">
        <v>11821.66</v>
      </c>
    </row>
    <row r="553" spans="1:2" x14ac:dyDescent="0.25">
      <c r="A553" s="38">
        <v>25842</v>
      </c>
      <c r="B553" s="40">
        <v>26200.05</v>
      </c>
    </row>
    <row r="554" spans="1:2" x14ac:dyDescent="0.25">
      <c r="A554" s="38">
        <v>25873</v>
      </c>
      <c r="B554" s="40">
        <v>34532.730000000003</v>
      </c>
    </row>
    <row r="555" spans="1:2" x14ac:dyDescent="0.25">
      <c r="A555" s="38">
        <v>25903</v>
      </c>
      <c r="B555" s="40">
        <v>38017.75</v>
      </c>
    </row>
    <row r="556" spans="1:2" x14ac:dyDescent="0.25">
      <c r="A556" s="38">
        <v>25934</v>
      </c>
      <c r="B556" s="40">
        <v>46566.63</v>
      </c>
    </row>
    <row r="557" spans="1:2" x14ac:dyDescent="0.25">
      <c r="A557" s="38">
        <v>25965</v>
      </c>
      <c r="B557" s="40">
        <v>58134.400000000001</v>
      </c>
    </row>
    <row r="558" spans="1:2" x14ac:dyDescent="0.25">
      <c r="A558" s="38">
        <v>25993</v>
      </c>
      <c r="B558" s="40">
        <v>55492.38</v>
      </c>
    </row>
    <row r="559" spans="1:2" x14ac:dyDescent="0.25">
      <c r="A559" s="38">
        <v>26024</v>
      </c>
      <c r="B559" s="40">
        <v>51816.95</v>
      </c>
    </row>
    <row r="560" spans="1:2" x14ac:dyDescent="0.25">
      <c r="A560" s="38">
        <v>26054</v>
      </c>
      <c r="B560" s="40">
        <v>198766.53</v>
      </c>
    </row>
    <row r="561" spans="1:2" x14ac:dyDescent="0.25">
      <c r="A561" s="38">
        <v>26085</v>
      </c>
      <c r="B561" s="40">
        <v>54111.86</v>
      </c>
    </row>
    <row r="562" spans="1:2" x14ac:dyDescent="0.25">
      <c r="A562" s="38">
        <v>26115</v>
      </c>
      <c r="B562" s="40">
        <v>4756.43</v>
      </c>
    </row>
    <row r="563" spans="1:2" x14ac:dyDescent="0.25">
      <c r="A563" s="38">
        <v>26146</v>
      </c>
      <c r="B563" s="40">
        <v>1539.2</v>
      </c>
    </row>
    <row r="564" spans="1:2" x14ac:dyDescent="0.25">
      <c r="A564" s="38">
        <v>26177</v>
      </c>
      <c r="B564" s="40">
        <v>18156.96</v>
      </c>
    </row>
    <row r="565" spans="1:2" x14ac:dyDescent="0.25">
      <c r="A565" s="38">
        <v>26207</v>
      </c>
      <c r="B565" s="40">
        <v>21354.36</v>
      </c>
    </row>
    <row r="566" spans="1:2" x14ac:dyDescent="0.25">
      <c r="A566" s="38">
        <v>26238</v>
      </c>
      <c r="B566" s="40">
        <v>25031.77</v>
      </c>
    </row>
    <row r="567" spans="1:2" x14ac:dyDescent="0.25">
      <c r="A567" s="38">
        <v>26268</v>
      </c>
      <c r="B567" s="40">
        <v>26096.91</v>
      </c>
    </row>
    <row r="568" spans="1:2" x14ac:dyDescent="0.25">
      <c r="A568" s="38">
        <v>26299</v>
      </c>
      <c r="B568" s="40">
        <v>24365.31</v>
      </c>
    </row>
    <row r="569" spans="1:2" x14ac:dyDescent="0.25">
      <c r="A569" s="38">
        <v>26330</v>
      </c>
      <c r="B569" s="40">
        <v>37216.410000000003</v>
      </c>
    </row>
    <row r="570" spans="1:2" x14ac:dyDescent="0.25">
      <c r="A570" s="38">
        <v>26359</v>
      </c>
      <c r="B570" s="40">
        <v>27384.2</v>
      </c>
    </row>
    <row r="571" spans="1:2" x14ac:dyDescent="0.25">
      <c r="A571" s="38">
        <v>26390</v>
      </c>
      <c r="B571" s="40">
        <v>8009.37</v>
      </c>
    </row>
    <row r="572" spans="1:2" x14ac:dyDescent="0.25">
      <c r="A572" s="38">
        <v>26420</v>
      </c>
      <c r="B572" s="40">
        <v>6367.04</v>
      </c>
    </row>
    <row r="573" spans="1:2" x14ac:dyDescent="0.25">
      <c r="A573" s="38">
        <v>26451</v>
      </c>
      <c r="B573" s="40">
        <v>11581.66</v>
      </c>
    </row>
    <row r="574" spans="1:2" x14ac:dyDescent="0.25">
      <c r="A574" s="38">
        <v>26481</v>
      </c>
      <c r="B574" s="40">
        <v>1981.52</v>
      </c>
    </row>
    <row r="575" spans="1:2" x14ac:dyDescent="0.25">
      <c r="A575" s="38">
        <v>26512</v>
      </c>
      <c r="B575" s="40">
        <v>2544.83</v>
      </c>
    </row>
    <row r="576" spans="1:2" x14ac:dyDescent="0.25">
      <c r="A576" s="38">
        <v>26543</v>
      </c>
      <c r="B576" s="40">
        <v>8481.4500000000007</v>
      </c>
    </row>
    <row r="577" spans="1:2" x14ac:dyDescent="0.25">
      <c r="A577" s="38">
        <v>26573</v>
      </c>
      <c r="B577" s="40">
        <v>6073.48</v>
      </c>
    </row>
    <row r="578" spans="1:2" x14ac:dyDescent="0.25">
      <c r="A578" s="38">
        <v>26604</v>
      </c>
      <c r="B578" s="40">
        <v>9572.3700000000008</v>
      </c>
    </row>
    <row r="579" spans="1:2" x14ac:dyDescent="0.25">
      <c r="A579" s="38">
        <v>26634</v>
      </c>
      <c r="B579" s="40">
        <v>19777.48</v>
      </c>
    </row>
    <row r="580" spans="1:2" x14ac:dyDescent="0.25">
      <c r="A580" s="38">
        <v>26665</v>
      </c>
      <c r="B580" s="40">
        <v>41002.910000000003</v>
      </c>
    </row>
    <row r="581" spans="1:2" x14ac:dyDescent="0.25">
      <c r="A581" s="38">
        <v>26696</v>
      </c>
      <c r="B581" s="40">
        <v>53183.59</v>
      </c>
    </row>
    <row r="582" spans="1:2" x14ac:dyDescent="0.25">
      <c r="A582" s="38">
        <v>26724</v>
      </c>
      <c r="B582" s="40">
        <v>54482.78</v>
      </c>
    </row>
    <row r="583" spans="1:2" x14ac:dyDescent="0.25">
      <c r="A583" s="38">
        <v>26755</v>
      </c>
      <c r="B583" s="40">
        <v>94672.45</v>
      </c>
    </row>
    <row r="584" spans="1:2" x14ac:dyDescent="0.25">
      <c r="A584" s="38">
        <v>26785</v>
      </c>
      <c r="B584" s="40">
        <v>528146.56000000006</v>
      </c>
    </row>
    <row r="585" spans="1:2" x14ac:dyDescent="0.25">
      <c r="A585" s="38">
        <v>26816</v>
      </c>
      <c r="B585" s="40">
        <v>217839.88</v>
      </c>
    </row>
    <row r="586" spans="1:2" x14ac:dyDescent="0.25">
      <c r="A586" s="38">
        <v>26846</v>
      </c>
      <c r="B586" s="40">
        <v>20923.939999999999</v>
      </c>
    </row>
    <row r="587" spans="1:2" x14ac:dyDescent="0.25">
      <c r="A587" s="38">
        <v>26877</v>
      </c>
      <c r="B587" s="40">
        <v>7402.42</v>
      </c>
    </row>
    <row r="588" spans="1:2" x14ac:dyDescent="0.25">
      <c r="A588" s="38">
        <v>26908</v>
      </c>
      <c r="B588" s="40">
        <v>48343.839999999997</v>
      </c>
    </row>
    <row r="589" spans="1:2" x14ac:dyDescent="0.25">
      <c r="A589" s="38">
        <v>26938</v>
      </c>
      <c r="B589" s="40">
        <v>86123.57</v>
      </c>
    </row>
    <row r="590" spans="1:2" x14ac:dyDescent="0.25">
      <c r="A590" s="38">
        <v>26969</v>
      </c>
      <c r="B590" s="40">
        <v>57634.559999999998</v>
      </c>
    </row>
    <row r="591" spans="1:2" x14ac:dyDescent="0.25">
      <c r="A591" s="38">
        <v>26999</v>
      </c>
      <c r="B591" s="40">
        <v>40040.910000000003</v>
      </c>
    </row>
    <row r="592" spans="1:2" x14ac:dyDescent="0.25">
      <c r="A592" s="38">
        <v>27030</v>
      </c>
      <c r="B592" s="40">
        <v>76580.95</v>
      </c>
    </row>
    <row r="593" spans="1:2" x14ac:dyDescent="0.25">
      <c r="A593" s="38">
        <v>27061</v>
      </c>
      <c r="B593" s="40">
        <v>60689.15</v>
      </c>
    </row>
    <row r="594" spans="1:2" x14ac:dyDescent="0.25">
      <c r="A594" s="38">
        <v>27089</v>
      </c>
      <c r="B594" s="40">
        <v>62583.39</v>
      </c>
    </row>
    <row r="595" spans="1:2" x14ac:dyDescent="0.25">
      <c r="A595" s="38">
        <v>27120</v>
      </c>
      <c r="B595" s="40">
        <v>69162.66</v>
      </c>
    </row>
    <row r="596" spans="1:2" x14ac:dyDescent="0.25">
      <c r="A596" s="38">
        <v>27150</v>
      </c>
      <c r="B596" s="40">
        <v>9274.85</v>
      </c>
    </row>
    <row r="597" spans="1:2" x14ac:dyDescent="0.25">
      <c r="A597" s="38">
        <v>27181</v>
      </c>
      <c r="B597" s="40">
        <v>9788.57</v>
      </c>
    </row>
    <row r="598" spans="1:2" x14ac:dyDescent="0.25">
      <c r="A598" s="38">
        <v>27211</v>
      </c>
      <c r="B598" s="40">
        <v>1709.78</v>
      </c>
    </row>
    <row r="599" spans="1:2" x14ac:dyDescent="0.25">
      <c r="A599" s="38">
        <v>27242</v>
      </c>
      <c r="B599" s="40">
        <v>1703.83</v>
      </c>
    </row>
    <row r="600" spans="1:2" x14ac:dyDescent="0.25">
      <c r="A600" s="38">
        <v>27273</v>
      </c>
      <c r="B600" s="40">
        <v>11920.83</v>
      </c>
    </row>
    <row r="601" spans="1:2" x14ac:dyDescent="0.25">
      <c r="A601" s="38">
        <v>27303</v>
      </c>
      <c r="B601" s="40">
        <v>8233.51</v>
      </c>
    </row>
    <row r="602" spans="1:2" x14ac:dyDescent="0.25">
      <c r="A602" s="38">
        <v>27334</v>
      </c>
      <c r="B602" s="40">
        <v>7900.28</v>
      </c>
    </row>
    <row r="603" spans="1:2" x14ac:dyDescent="0.25">
      <c r="A603" s="38">
        <v>27364</v>
      </c>
      <c r="B603" s="40">
        <v>19275.650000000001</v>
      </c>
    </row>
    <row r="604" spans="1:2" x14ac:dyDescent="0.25">
      <c r="A604" s="38">
        <v>27395</v>
      </c>
      <c r="B604" s="40">
        <v>28899.599999999999</v>
      </c>
    </row>
    <row r="605" spans="1:2" x14ac:dyDescent="0.25">
      <c r="A605" s="38">
        <v>27426</v>
      </c>
      <c r="B605" s="40">
        <v>31283.759999999998</v>
      </c>
    </row>
    <row r="606" spans="1:2" x14ac:dyDescent="0.25">
      <c r="A606" s="38">
        <v>27454</v>
      </c>
      <c r="B606" s="40">
        <v>15082.53</v>
      </c>
    </row>
    <row r="607" spans="1:2" x14ac:dyDescent="0.25">
      <c r="A607" s="38">
        <v>27485</v>
      </c>
      <c r="B607" s="40">
        <v>31115.16</v>
      </c>
    </row>
    <row r="608" spans="1:2" x14ac:dyDescent="0.25">
      <c r="A608" s="38">
        <v>27515</v>
      </c>
      <c r="B608" s="40">
        <v>14515.25</v>
      </c>
    </row>
    <row r="609" spans="1:2" x14ac:dyDescent="0.25">
      <c r="A609" s="38">
        <v>27546</v>
      </c>
      <c r="B609" s="40">
        <v>81644.83</v>
      </c>
    </row>
    <row r="610" spans="1:2" x14ac:dyDescent="0.25">
      <c r="A610" s="38">
        <v>27576</v>
      </c>
      <c r="B610" s="40">
        <v>4772.3</v>
      </c>
    </row>
    <row r="611" spans="1:2" x14ac:dyDescent="0.25">
      <c r="A611" s="38">
        <v>27607</v>
      </c>
      <c r="B611" s="40">
        <v>4776.2700000000004</v>
      </c>
    </row>
    <row r="612" spans="1:2" x14ac:dyDescent="0.25">
      <c r="A612" s="38">
        <v>27638</v>
      </c>
      <c r="B612" s="40">
        <v>7882.43</v>
      </c>
    </row>
    <row r="613" spans="1:2" x14ac:dyDescent="0.25">
      <c r="A613" s="38">
        <v>27668</v>
      </c>
      <c r="B613" s="40">
        <v>8396.16</v>
      </c>
    </row>
    <row r="614" spans="1:2" x14ac:dyDescent="0.25">
      <c r="A614" s="38">
        <v>27699</v>
      </c>
      <c r="B614" s="40">
        <v>11760.17</v>
      </c>
    </row>
    <row r="615" spans="1:2" x14ac:dyDescent="0.25">
      <c r="A615" s="38">
        <v>27729</v>
      </c>
      <c r="B615" s="40">
        <v>26547.16</v>
      </c>
    </row>
    <row r="616" spans="1:2" x14ac:dyDescent="0.25">
      <c r="A616" s="38">
        <v>27760</v>
      </c>
      <c r="B616" s="40">
        <v>35474.9</v>
      </c>
    </row>
    <row r="617" spans="1:2" x14ac:dyDescent="0.25">
      <c r="A617" s="38">
        <v>27791</v>
      </c>
      <c r="B617" s="40">
        <v>25944.18</v>
      </c>
    </row>
    <row r="618" spans="1:2" x14ac:dyDescent="0.25">
      <c r="A618" s="38">
        <v>27820</v>
      </c>
      <c r="B618" s="40">
        <v>30900.95</v>
      </c>
    </row>
    <row r="619" spans="1:2" x14ac:dyDescent="0.25">
      <c r="A619" s="38">
        <v>27851</v>
      </c>
      <c r="B619" s="40">
        <v>8834.51</v>
      </c>
    </row>
    <row r="620" spans="1:2" x14ac:dyDescent="0.25">
      <c r="A620" s="38">
        <v>27881</v>
      </c>
      <c r="B620" s="40">
        <v>5708.51</v>
      </c>
    </row>
    <row r="621" spans="1:2" x14ac:dyDescent="0.25">
      <c r="A621" s="38">
        <v>27912</v>
      </c>
      <c r="B621" s="40">
        <v>3032.77</v>
      </c>
    </row>
    <row r="622" spans="1:2" x14ac:dyDescent="0.25">
      <c r="A622" s="38">
        <v>27942</v>
      </c>
      <c r="B622" s="40">
        <v>1414.24</v>
      </c>
    </row>
    <row r="623" spans="1:2" x14ac:dyDescent="0.25">
      <c r="A623" s="38">
        <v>27973</v>
      </c>
      <c r="B623" s="40">
        <v>1122.6600000000001</v>
      </c>
    </row>
    <row r="624" spans="1:2" x14ac:dyDescent="0.25">
      <c r="A624" s="38">
        <v>28004</v>
      </c>
      <c r="B624" s="40">
        <v>2836.41</v>
      </c>
    </row>
    <row r="625" spans="1:2" x14ac:dyDescent="0.25">
      <c r="A625" s="38">
        <v>28034</v>
      </c>
      <c r="B625" s="40">
        <v>4581.88</v>
      </c>
    </row>
    <row r="626" spans="1:2" x14ac:dyDescent="0.25">
      <c r="A626" s="38">
        <v>28065</v>
      </c>
      <c r="B626" s="40">
        <v>3778.57</v>
      </c>
    </row>
    <row r="627" spans="1:2" x14ac:dyDescent="0.25">
      <c r="A627" s="38">
        <v>28095</v>
      </c>
      <c r="B627" s="40">
        <v>7434.16</v>
      </c>
    </row>
    <row r="628" spans="1:2" x14ac:dyDescent="0.25">
      <c r="A628" s="38">
        <v>28126</v>
      </c>
      <c r="B628" s="40">
        <v>9877.83</v>
      </c>
    </row>
    <row r="629" spans="1:2" x14ac:dyDescent="0.25">
      <c r="A629" s="38">
        <v>28157</v>
      </c>
      <c r="B629" s="40">
        <v>12793.58</v>
      </c>
    </row>
    <row r="630" spans="1:2" x14ac:dyDescent="0.25">
      <c r="A630" s="38">
        <v>28185</v>
      </c>
      <c r="B630" s="40">
        <v>25011.94</v>
      </c>
    </row>
    <row r="631" spans="1:2" x14ac:dyDescent="0.25">
      <c r="A631" s="38">
        <v>28216</v>
      </c>
      <c r="B631" s="40">
        <v>20001.61</v>
      </c>
    </row>
    <row r="632" spans="1:2" x14ac:dyDescent="0.25">
      <c r="A632" s="38">
        <v>28246</v>
      </c>
      <c r="B632" s="40">
        <v>10357.84</v>
      </c>
    </row>
    <row r="633" spans="1:2" x14ac:dyDescent="0.25">
      <c r="A633" s="38">
        <v>28277</v>
      </c>
      <c r="B633" s="40">
        <v>7947.88</v>
      </c>
    </row>
    <row r="634" spans="1:2" x14ac:dyDescent="0.25">
      <c r="A634" s="38">
        <v>28307</v>
      </c>
      <c r="B634" s="40">
        <v>2431.77</v>
      </c>
    </row>
    <row r="635" spans="1:2" x14ac:dyDescent="0.25">
      <c r="A635" s="38">
        <v>28338</v>
      </c>
      <c r="B635" s="40">
        <v>3294.59</v>
      </c>
    </row>
    <row r="636" spans="1:2" x14ac:dyDescent="0.25">
      <c r="A636" s="38">
        <v>28369</v>
      </c>
      <c r="B636" s="40">
        <v>2816.57</v>
      </c>
    </row>
    <row r="637" spans="1:2" x14ac:dyDescent="0.25">
      <c r="A637" s="38">
        <v>28399</v>
      </c>
      <c r="B637" s="40">
        <v>5885.04</v>
      </c>
    </row>
    <row r="638" spans="1:2" x14ac:dyDescent="0.25">
      <c r="A638" s="38">
        <v>28430</v>
      </c>
      <c r="B638" s="40">
        <v>5087.68</v>
      </c>
    </row>
    <row r="639" spans="1:2" x14ac:dyDescent="0.25">
      <c r="A639" s="38">
        <v>28460</v>
      </c>
      <c r="B639" s="40">
        <v>6448.36</v>
      </c>
    </row>
    <row r="640" spans="1:2" x14ac:dyDescent="0.25">
      <c r="A640" s="38">
        <v>28491</v>
      </c>
      <c r="B640" s="40">
        <v>7900.28</v>
      </c>
    </row>
    <row r="641" spans="1:2" x14ac:dyDescent="0.25">
      <c r="A641" s="38">
        <v>28522</v>
      </c>
      <c r="B641" s="40">
        <v>10115.85</v>
      </c>
    </row>
    <row r="642" spans="1:2" x14ac:dyDescent="0.25">
      <c r="A642" s="38">
        <v>28550</v>
      </c>
      <c r="B642" s="40">
        <v>11780.01</v>
      </c>
    </row>
    <row r="643" spans="1:2" x14ac:dyDescent="0.25">
      <c r="A643" s="38">
        <v>28581</v>
      </c>
      <c r="B643" s="40">
        <v>4335.93</v>
      </c>
    </row>
    <row r="644" spans="1:2" x14ac:dyDescent="0.25">
      <c r="A644" s="38">
        <v>28611</v>
      </c>
      <c r="B644" s="40">
        <v>3609.97</v>
      </c>
    </row>
    <row r="645" spans="1:2" x14ac:dyDescent="0.25">
      <c r="A645" s="38">
        <v>28642</v>
      </c>
      <c r="B645" s="40">
        <v>13584.99</v>
      </c>
    </row>
    <row r="646" spans="1:2" x14ac:dyDescent="0.25">
      <c r="A646" s="38">
        <v>28672</v>
      </c>
      <c r="B646" s="40">
        <v>1929.95</v>
      </c>
    </row>
    <row r="647" spans="1:2" x14ac:dyDescent="0.25">
      <c r="A647" s="38">
        <v>28703</v>
      </c>
      <c r="B647" s="40">
        <v>1043.32</v>
      </c>
    </row>
    <row r="648" spans="1:2" x14ac:dyDescent="0.25">
      <c r="A648" s="38">
        <v>28734</v>
      </c>
      <c r="B648" s="40">
        <v>803.32</v>
      </c>
    </row>
    <row r="649" spans="1:2" x14ac:dyDescent="0.25">
      <c r="A649" s="38">
        <v>28764</v>
      </c>
      <c r="B649" s="40">
        <v>5387.19</v>
      </c>
    </row>
    <row r="650" spans="1:2" x14ac:dyDescent="0.25">
      <c r="A650" s="38">
        <v>28795</v>
      </c>
      <c r="B650" s="40">
        <v>4962.72</v>
      </c>
    </row>
    <row r="651" spans="1:2" x14ac:dyDescent="0.25">
      <c r="A651" s="38">
        <v>28825</v>
      </c>
      <c r="B651" s="40">
        <v>6317.45</v>
      </c>
    </row>
    <row r="652" spans="1:2" x14ac:dyDescent="0.25">
      <c r="A652" s="38">
        <v>28856</v>
      </c>
      <c r="B652" s="40">
        <v>9530.7199999999993</v>
      </c>
    </row>
    <row r="653" spans="1:2" x14ac:dyDescent="0.25">
      <c r="A653" s="38">
        <v>28887</v>
      </c>
      <c r="B653" s="40">
        <v>29476.79</v>
      </c>
    </row>
    <row r="654" spans="1:2" x14ac:dyDescent="0.25">
      <c r="A654" s="38">
        <v>28915</v>
      </c>
      <c r="B654" s="40">
        <v>14856.42</v>
      </c>
    </row>
    <row r="655" spans="1:2" x14ac:dyDescent="0.25">
      <c r="A655" s="38">
        <v>28946</v>
      </c>
      <c r="B655" s="40">
        <v>17613.48</v>
      </c>
    </row>
    <row r="656" spans="1:2" x14ac:dyDescent="0.25">
      <c r="A656" s="38">
        <v>28976</v>
      </c>
      <c r="B656" s="40">
        <v>44226.1</v>
      </c>
    </row>
    <row r="657" spans="1:2" x14ac:dyDescent="0.25">
      <c r="A657" s="38">
        <v>29007</v>
      </c>
      <c r="B657" s="40">
        <v>260830.25</v>
      </c>
    </row>
    <row r="658" spans="1:2" x14ac:dyDescent="0.25">
      <c r="A658" s="38">
        <v>29037</v>
      </c>
      <c r="B658" s="40">
        <v>19704.09</v>
      </c>
    </row>
    <row r="659" spans="1:2" x14ac:dyDescent="0.25">
      <c r="A659" s="38">
        <v>29068</v>
      </c>
      <c r="B659" s="40">
        <v>42599.63</v>
      </c>
    </row>
    <row r="660" spans="1:2" x14ac:dyDescent="0.25">
      <c r="A660" s="38">
        <v>29099</v>
      </c>
      <c r="B660" s="40">
        <v>19341.11</v>
      </c>
    </row>
    <row r="661" spans="1:2" x14ac:dyDescent="0.25">
      <c r="A661" s="38">
        <v>29129</v>
      </c>
      <c r="B661" s="40">
        <v>16927.189999999999</v>
      </c>
    </row>
    <row r="662" spans="1:2" x14ac:dyDescent="0.25">
      <c r="A662" s="38">
        <v>29160</v>
      </c>
      <c r="B662" s="40">
        <v>32079.15</v>
      </c>
    </row>
    <row r="663" spans="1:2" x14ac:dyDescent="0.25">
      <c r="A663" s="38">
        <v>29190</v>
      </c>
      <c r="B663" s="40">
        <v>50523.71</v>
      </c>
    </row>
    <row r="664" spans="1:2" x14ac:dyDescent="0.25">
      <c r="A664" s="38">
        <v>29221</v>
      </c>
      <c r="B664" s="40">
        <v>69513.740000000005</v>
      </c>
    </row>
    <row r="665" spans="1:2" x14ac:dyDescent="0.25">
      <c r="A665" s="38">
        <v>29252</v>
      </c>
      <c r="B665" s="40">
        <v>97092.33</v>
      </c>
    </row>
    <row r="666" spans="1:2" x14ac:dyDescent="0.25">
      <c r="A666" s="38">
        <v>29281</v>
      </c>
      <c r="B666" s="40">
        <v>89237.66</v>
      </c>
    </row>
    <row r="667" spans="1:2" x14ac:dyDescent="0.25">
      <c r="A667" s="38">
        <v>29312</v>
      </c>
      <c r="B667" s="40">
        <v>129621.73</v>
      </c>
    </row>
    <row r="668" spans="1:2" x14ac:dyDescent="0.25">
      <c r="A668" s="38">
        <v>29342</v>
      </c>
      <c r="B668" s="40">
        <v>610065.13</v>
      </c>
    </row>
    <row r="669" spans="1:2" x14ac:dyDescent="0.25">
      <c r="A669" s="38">
        <v>29373</v>
      </c>
      <c r="B669" s="40">
        <v>253967.34</v>
      </c>
    </row>
    <row r="670" spans="1:2" x14ac:dyDescent="0.25">
      <c r="A670" s="38">
        <v>29403</v>
      </c>
      <c r="B670" s="40">
        <v>8348.5499999999993</v>
      </c>
    </row>
    <row r="671" spans="1:2" x14ac:dyDescent="0.25">
      <c r="A671" s="38">
        <v>29434</v>
      </c>
      <c r="B671" s="40">
        <v>2213.59</v>
      </c>
    </row>
    <row r="672" spans="1:2" x14ac:dyDescent="0.25">
      <c r="A672" s="38">
        <v>29465</v>
      </c>
      <c r="B672" s="40">
        <v>10345.94</v>
      </c>
    </row>
    <row r="673" spans="1:2" x14ac:dyDescent="0.25">
      <c r="A673" s="38">
        <v>29495</v>
      </c>
      <c r="B673" s="40">
        <v>6763.73</v>
      </c>
    </row>
    <row r="674" spans="1:2" x14ac:dyDescent="0.25">
      <c r="A674" s="38">
        <v>29526</v>
      </c>
      <c r="B674" s="40">
        <v>17488.52</v>
      </c>
    </row>
    <row r="675" spans="1:2" x14ac:dyDescent="0.25">
      <c r="A675" s="38">
        <v>29556</v>
      </c>
      <c r="B675" s="40">
        <v>29488.7</v>
      </c>
    </row>
    <row r="676" spans="1:2" x14ac:dyDescent="0.25">
      <c r="A676" s="38">
        <v>29587</v>
      </c>
      <c r="B676" s="40">
        <v>43037.98</v>
      </c>
    </row>
    <row r="677" spans="1:2" x14ac:dyDescent="0.25">
      <c r="A677" s="38">
        <v>29618</v>
      </c>
      <c r="B677" s="40">
        <v>22090.240000000002</v>
      </c>
    </row>
    <row r="678" spans="1:2" x14ac:dyDescent="0.25">
      <c r="A678" s="38">
        <v>29646</v>
      </c>
      <c r="B678" s="40">
        <v>19948.060000000001</v>
      </c>
    </row>
    <row r="679" spans="1:2" x14ac:dyDescent="0.25">
      <c r="A679" s="38">
        <v>29677</v>
      </c>
      <c r="B679" s="40">
        <v>23645.3</v>
      </c>
    </row>
    <row r="680" spans="1:2" x14ac:dyDescent="0.25">
      <c r="A680" s="38">
        <v>29707</v>
      </c>
      <c r="B680" s="40">
        <v>22240.99</v>
      </c>
    </row>
    <row r="681" spans="1:2" x14ac:dyDescent="0.25">
      <c r="A681" s="38">
        <v>29738</v>
      </c>
      <c r="B681" s="40">
        <v>41419.449999999997</v>
      </c>
    </row>
    <row r="682" spans="1:2" x14ac:dyDescent="0.25">
      <c r="A682" s="38">
        <v>29768</v>
      </c>
      <c r="B682" s="40">
        <v>2816.57</v>
      </c>
    </row>
    <row r="683" spans="1:2" x14ac:dyDescent="0.25">
      <c r="A683" s="38">
        <v>29799</v>
      </c>
      <c r="B683" s="40">
        <v>2697.56</v>
      </c>
    </row>
    <row r="684" spans="1:2" x14ac:dyDescent="0.25">
      <c r="A684" s="38">
        <v>29830</v>
      </c>
      <c r="B684" s="40">
        <v>1326.96</v>
      </c>
    </row>
    <row r="685" spans="1:2" x14ac:dyDescent="0.25">
      <c r="A685" s="38">
        <v>29860</v>
      </c>
      <c r="B685" s="40">
        <v>6793.49</v>
      </c>
    </row>
    <row r="686" spans="1:2" x14ac:dyDescent="0.25">
      <c r="A686" s="38">
        <v>29891</v>
      </c>
      <c r="B686" s="40">
        <v>6017.94</v>
      </c>
    </row>
    <row r="687" spans="1:2" x14ac:dyDescent="0.25">
      <c r="A687" s="38">
        <v>29921</v>
      </c>
      <c r="B687" s="40">
        <v>12410.76</v>
      </c>
    </row>
    <row r="688" spans="1:2" x14ac:dyDescent="0.25">
      <c r="A688" s="38">
        <v>29952</v>
      </c>
      <c r="B688" s="40">
        <v>15215.43</v>
      </c>
    </row>
    <row r="689" spans="1:2" x14ac:dyDescent="0.25">
      <c r="A689" s="38">
        <v>29983</v>
      </c>
      <c r="B689" s="40">
        <v>23147.45</v>
      </c>
    </row>
    <row r="690" spans="1:2" x14ac:dyDescent="0.25">
      <c r="A690" s="38">
        <v>30011</v>
      </c>
      <c r="B690" s="40">
        <v>10982.64</v>
      </c>
    </row>
    <row r="691" spans="1:2" x14ac:dyDescent="0.25">
      <c r="A691" s="38">
        <v>30042</v>
      </c>
      <c r="B691" s="40">
        <v>5462.56</v>
      </c>
    </row>
    <row r="692" spans="1:2" x14ac:dyDescent="0.25">
      <c r="A692" s="38">
        <v>30072</v>
      </c>
      <c r="B692" s="40">
        <v>5557.77</v>
      </c>
    </row>
    <row r="693" spans="1:2" x14ac:dyDescent="0.25">
      <c r="A693" s="38">
        <v>30103</v>
      </c>
      <c r="B693" s="40">
        <v>15439.56</v>
      </c>
    </row>
    <row r="694" spans="1:2" x14ac:dyDescent="0.25">
      <c r="A694" s="38">
        <v>30133</v>
      </c>
      <c r="B694" s="40">
        <v>21995.03</v>
      </c>
    </row>
    <row r="695" spans="1:2" x14ac:dyDescent="0.25">
      <c r="A695" s="38">
        <v>30164</v>
      </c>
      <c r="B695" s="40">
        <v>3879.73</v>
      </c>
    </row>
    <row r="696" spans="1:2" x14ac:dyDescent="0.25">
      <c r="A696" s="38">
        <v>30195</v>
      </c>
      <c r="B696" s="40">
        <v>11839.51</v>
      </c>
    </row>
    <row r="697" spans="1:2" x14ac:dyDescent="0.25">
      <c r="A697" s="38">
        <v>30225</v>
      </c>
      <c r="B697" s="40">
        <v>7945.9</v>
      </c>
    </row>
    <row r="698" spans="1:2" x14ac:dyDescent="0.25">
      <c r="A698" s="38">
        <v>30256</v>
      </c>
      <c r="B698" s="40">
        <v>16336.11</v>
      </c>
    </row>
    <row r="699" spans="1:2" x14ac:dyDescent="0.25">
      <c r="A699" s="38">
        <v>30286</v>
      </c>
      <c r="B699" s="40">
        <v>48258.55</v>
      </c>
    </row>
    <row r="700" spans="1:2" x14ac:dyDescent="0.25">
      <c r="A700" s="38">
        <v>30317</v>
      </c>
      <c r="B700" s="40">
        <v>91459.19</v>
      </c>
    </row>
    <row r="701" spans="1:2" x14ac:dyDescent="0.25">
      <c r="A701" s="38">
        <v>30348</v>
      </c>
      <c r="B701" s="40">
        <v>69779.53</v>
      </c>
    </row>
    <row r="702" spans="1:2" x14ac:dyDescent="0.25">
      <c r="A702" s="38">
        <v>30376</v>
      </c>
      <c r="B702" s="40">
        <v>84269</v>
      </c>
    </row>
    <row r="703" spans="1:2" x14ac:dyDescent="0.25">
      <c r="A703" s="38">
        <v>30407</v>
      </c>
      <c r="B703" s="40">
        <v>167090.04999999999</v>
      </c>
    </row>
    <row r="704" spans="1:2" x14ac:dyDescent="0.25">
      <c r="A704" s="38">
        <v>30437</v>
      </c>
      <c r="B704" s="40">
        <v>418399.5</v>
      </c>
    </row>
    <row r="705" spans="1:2" x14ac:dyDescent="0.25">
      <c r="A705" s="38">
        <v>30468</v>
      </c>
      <c r="B705" s="40">
        <v>726218.88</v>
      </c>
    </row>
    <row r="706" spans="1:2" x14ac:dyDescent="0.25">
      <c r="A706" s="38">
        <v>30498</v>
      </c>
      <c r="B706" s="40">
        <v>311052.46999999997</v>
      </c>
    </row>
    <row r="707" spans="1:2" x14ac:dyDescent="0.25">
      <c r="A707" s="38">
        <v>30529</v>
      </c>
      <c r="B707" s="40">
        <v>82741.7</v>
      </c>
    </row>
    <row r="708" spans="1:2" x14ac:dyDescent="0.25">
      <c r="A708" s="38">
        <v>30560</v>
      </c>
      <c r="B708" s="40">
        <v>63287.54</v>
      </c>
    </row>
    <row r="709" spans="1:2" x14ac:dyDescent="0.25">
      <c r="A709" s="38">
        <v>30590</v>
      </c>
      <c r="B709" s="40">
        <v>51352.82</v>
      </c>
    </row>
    <row r="710" spans="1:2" x14ac:dyDescent="0.25">
      <c r="A710" s="38">
        <v>30621</v>
      </c>
      <c r="B710" s="40">
        <v>51547.199999999997</v>
      </c>
    </row>
    <row r="711" spans="1:2" x14ac:dyDescent="0.25">
      <c r="A711" s="38">
        <v>30651</v>
      </c>
      <c r="B711" s="40">
        <v>60635.59</v>
      </c>
    </row>
    <row r="712" spans="1:2" x14ac:dyDescent="0.25">
      <c r="A712" s="38">
        <v>30682</v>
      </c>
      <c r="B712" s="40">
        <v>95406.35</v>
      </c>
    </row>
    <row r="713" spans="1:2" x14ac:dyDescent="0.25">
      <c r="A713" s="38">
        <v>30713</v>
      </c>
      <c r="B713" s="40">
        <v>106018.08</v>
      </c>
    </row>
    <row r="714" spans="1:2" x14ac:dyDescent="0.25">
      <c r="A714" s="38">
        <v>30742</v>
      </c>
      <c r="B714" s="40">
        <v>66808.25</v>
      </c>
    </row>
    <row r="715" spans="1:2" x14ac:dyDescent="0.25">
      <c r="A715" s="38">
        <v>30773</v>
      </c>
      <c r="B715" s="40">
        <v>163577.26999999999</v>
      </c>
    </row>
    <row r="716" spans="1:2" x14ac:dyDescent="0.25">
      <c r="A716" s="38">
        <v>30803</v>
      </c>
      <c r="B716" s="40">
        <v>340943.81</v>
      </c>
    </row>
    <row r="717" spans="1:2" x14ac:dyDescent="0.25">
      <c r="A717" s="38">
        <v>30834</v>
      </c>
      <c r="B717" s="40">
        <v>165790.84</v>
      </c>
    </row>
    <row r="718" spans="1:2" x14ac:dyDescent="0.25">
      <c r="A718" s="38">
        <v>30864</v>
      </c>
      <c r="B718" s="40">
        <v>13493.75</v>
      </c>
    </row>
    <row r="719" spans="1:2" x14ac:dyDescent="0.25">
      <c r="A719" s="38">
        <v>30895</v>
      </c>
      <c r="B719" s="40">
        <v>54455.01</v>
      </c>
    </row>
    <row r="720" spans="1:2" x14ac:dyDescent="0.25">
      <c r="A720" s="38">
        <v>30926</v>
      </c>
      <c r="B720" s="40">
        <v>116867.82</v>
      </c>
    </row>
    <row r="721" spans="1:2" x14ac:dyDescent="0.25">
      <c r="A721" s="38">
        <v>30956</v>
      </c>
      <c r="B721" s="40">
        <v>149258.38</v>
      </c>
    </row>
    <row r="722" spans="1:2" x14ac:dyDescent="0.25">
      <c r="A722" s="38">
        <v>30987</v>
      </c>
      <c r="B722" s="40">
        <v>140292.95000000001</v>
      </c>
    </row>
    <row r="723" spans="1:2" x14ac:dyDescent="0.25">
      <c r="A723" s="38">
        <v>31017</v>
      </c>
      <c r="B723" s="40">
        <v>84278.91</v>
      </c>
    </row>
    <row r="724" spans="1:2" x14ac:dyDescent="0.25">
      <c r="A724" s="38">
        <v>31048</v>
      </c>
      <c r="B724" s="40">
        <v>74163.06</v>
      </c>
    </row>
    <row r="725" spans="1:2" x14ac:dyDescent="0.25">
      <c r="A725" s="38">
        <v>31079</v>
      </c>
      <c r="B725" s="40">
        <v>91379.839999999997</v>
      </c>
    </row>
    <row r="726" spans="1:2" x14ac:dyDescent="0.25">
      <c r="A726" s="38">
        <v>31107</v>
      </c>
      <c r="B726" s="40">
        <v>33816.69</v>
      </c>
    </row>
    <row r="727" spans="1:2" x14ac:dyDescent="0.25">
      <c r="A727" s="38">
        <v>31138</v>
      </c>
      <c r="B727" s="40">
        <v>9141.9500000000007</v>
      </c>
    </row>
    <row r="728" spans="1:2" x14ac:dyDescent="0.25">
      <c r="A728" s="38">
        <v>31168</v>
      </c>
      <c r="B728" s="40">
        <v>119454.3</v>
      </c>
    </row>
    <row r="729" spans="1:2" x14ac:dyDescent="0.25">
      <c r="A729" s="38">
        <v>31199</v>
      </c>
      <c r="B729" s="40">
        <v>53693.34</v>
      </c>
    </row>
    <row r="730" spans="1:2" x14ac:dyDescent="0.25">
      <c r="A730" s="38">
        <v>31229</v>
      </c>
      <c r="B730" s="40">
        <v>8659.9599999999991</v>
      </c>
    </row>
    <row r="731" spans="1:2" x14ac:dyDescent="0.25">
      <c r="A731" s="38">
        <v>31260</v>
      </c>
      <c r="B731" s="40">
        <v>7592.84</v>
      </c>
    </row>
    <row r="732" spans="1:2" x14ac:dyDescent="0.25">
      <c r="A732" s="38">
        <v>31291</v>
      </c>
      <c r="B732" s="40">
        <v>30972.35</v>
      </c>
    </row>
    <row r="733" spans="1:2" x14ac:dyDescent="0.25">
      <c r="A733" s="38">
        <v>31321</v>
      </c>
      <c r="B733" s="40">
        <v>45759.34</v>
      </c>
    </row>
    <row r="734" spans="1:2" x14ac:dyDescent="0.25">
      <c r="A734" s="38">
        <v>31352</v>
      </c>
      <c r="B734" s="40">
        <v>28731</v>
      </c>
    </row>
    <row r="735" spans="1:2" x14ac:dyDescent="0.25">
      <c r="A735" s="38">
        <v>31382</v>
      </c>
      <c r="B735" s="40">
        <v>58344.65</v>
      </c>
    </row>
    <row r="736" spans="1:2" x14ac:dyDescent="0.25">
      <c r="A736" s="38">
        <v>31413</v>
      </c>
      <c r="B736" s="40">
        <v>82354.92</v>
      </c>
    </row>
    <row r="737" spans="1:2" x14ac:dyDescent="0.25">
      <c r="A737" s="38">
        <v>31444</v>
      </c>
      <c r="B737" s="40">
        <v>53137.96</v>
      </c>
    </row>
    <row r="738" spans="1:2" x14ac:dyDescent="0.25">
      <c r="A738" s="38">
        <v>31472</v>
      </c>
      <c r="B738" s="40">
        <v>21600.31</v>
      </c>
    </row>
    <row r="739" spans="1:2" x14ac:dyDescent="0.25">
      <c r="A739" s="38">
        <v>31503</v>
      </c>
      <c r="B739" s="40">
        <v>111274.35</v>
      </c>
    </row>
    <row r="740" spans="1:2" x14ac:dyDescent="0.25">
      <c r="A740" s="38">
        <v>31533</v>
      </c>
      <c r="B740" s="40">
        <v>21346.43</v>
      </c>
    </row>
    <row r="741" spans="1:2" x14ac:dyDescent="0.25">
      <c r="A741" s="38">
        <v>31564</v>
      </c>
      <c r="B741" s="40">
        <v>161754.42000000001</v>
      </c>
    </row>
    <row r="742" spans="1:2" x14ac:dyDescent="0.25">
      <c r="A742" s="38">
        <v>31594</v>
      </c>
      <c r="B742" s="40">
        <v>6829.19</v>
      </c>
    </row>
    <row r="743" spans="1:2" x14ac:dyDescent="0.25">
      <c r="A743" s="38">
        <v>31625</v>
      </c>
      <c r="B743" s="40">
        <v>3727</v>
      </c>
    </row>
    <row r="744" spans="1:2" x14ac:dyDescent="0.25">
      <c r="A744" s="38">
        <v>31656</v>
      </c>
      <c r="B744" s="40">
        <v>46929.61</v>
      </c>
    </row>
    <row r="745" spans="1:2" x14ac:dyDescent="0.25">
      <c r="A745" s="38">
        <v>31686</v>
      </c>
      <c r="B745" s="40">
        <v>28245.040000000001</v>
      </c>
    </row>
    <row r="746" spans="1:2" x14ac:dyDescent="0.25">
      <c r="A746" s="38">
        <v>31717</v>
      </c>
      <c r="B746" s="40">
        <v>36288.129999999997</v>
      </c>
    </row>
    <row r="747" spans="1:2" x14ac:dyDescent="0.25">
      <c r="A747" s="38">
        <v>31747</v>
      </c>
      <c r="B747" s="40">
        <v>55851.39</v>
      </c>
    </row>
    <row r="748" spans="1:2" x14ac:dyDescent="0.25">
      <c r="A748" s="38">
        <v>31778</v>
      </c>
      <c r="B748" s="40">
        <v>52388.2</v>
      </c>
    </row>
    <row r="749" spans="1:2" x14ac:dyDescent="0.25">
      <c r="A749" s="38">
        <v>31809</v>
      </c>
      <c r="B749" s="40">
        <v>45053.22</v>
      </c>
    </row>
    <row r="750" spans="1:2" x14ac:dyDescent="0.25">
      <c r="A750" s="38">
        <v>31837</v>
      </c>
      <c r="B750" s="40">
        <v>96100.58</v>
      </c>
    </row>
    <row r="751" spans="1:2" x14ac:dyDescent="0.25">
      <c r="A751" s="38">
        <v>31868</v>
      </c>
      <c r="B751" s="40">
        <v>57477.86</v>
      </c>
    </row>
    <row r="752" spans="1:2" x14ac:dyDescent="0.25">
      <c r="A752" s="38">
        <v>31898</v>
      </c>
      <c r="B752" s="40">
        <v>192078.17</v>
      </c>
    </row>
    <row r="753" spans="1:2" x14ac:dyDescent="0.25">
      <c r="A753" s="38">
        <v>31929</v>
      </c>
      <c r="B753" s="40">
        <v>132874.67000000001</v>
      </c>
    </row>
    <row r="754" spans="1:2" x14ac:dyDescent="0.25">
      <c r="A754" s="38">
        <v>31959</v>
      </c>
      <c r="B754" s="40">
        <v>10964.79</v>
      </c>
    </row>
    <row r="755" spans="1:2" x14ac:dyDescent="0.25">
      <c r="A755" s="38">
        <v>31990</v>
      </c>
      <c r="B755" s="40">
        <v>6394.8</v>
      </c>
    </row>
    <row r="756" spans="1:2" x14ac:dyDescent="0.25">
      <c r="A756" s="38">
        <v>32021</v>
      </c>
      <c r="B756" s="40">
        <v>26959.73</v>
      </c>
    </row>
    <row r="757" spans="1:2" x14ac:dyDescent="0.25">
      <c r="A757" s="38">
        <v>32051</v>
      </c>
      <c r="B757" s="40">
        <v>12872.92</v>
      </c>
    </row>
    <row r="758" spans="1:2" x14ac:dyDescent="0.25">
      <c r="A758" s="38">
        <v>32082</v>
      </c>
      <c r="B758" s="40">
        <v>17567.86</v>
      </c>
    </row>
    <row r="759" spans="1:2" x14ac:dyDescent="0.25">
      <c r="A759" s="38">
        <v>32112</v>
      </c>
      <c r="B759" s="40">
        <v>20896.169999999998</v>
      </c>
    </row>
    <row r="760" spans="1:2" x14ac:dyDescent="0.25">
      <c r="A760" s="38">
        <v>32143</v>
      </c>
      <c r="B760" s="40">
        <v>59120.2</v>
      </c>
    </row>
    <row r="761" spans="1:2" x14ac:dyDescent="0.25">
      <c r="A761" s="38">
        <v>32174</v>
      </c>
      <c r="B761" s="40">
        <v>95684.04</v>
      </c>
    </row>
    <row r="762" spans="1:2" x14ac:dyDescent="0.25">
      <c r="A762" s="38">
        <v>32203</v>
      </c>
      <c r="B762" s="40">
        <v>56747.93</v>
      </c>
    </row>
    <row r="763" spans="1:2" x14ac:dyDescent="0.25">
      <c r="A763" s="38">
        <v>32234</v>
      </c>
      <c r="B763" s="40">
        <v>30492.35</v>
      </c>
    </row>
    <row r="764" spans="1:2" x14ac:dyDescent="0.25">
      <c r="A764" s="38">
        <v>32264</v>
      </c>
      <c r="B764" s="40">
        <v>48078.05</v>
      </c>
    </row>
    <row r="765" spans="1:2" x14ac:dyDescent="0.25">
      <c r="A765" s="38">
        <v>32295</v>
      </c>
      <c r="B765" s="40">
        <v>38676.269999999997</v>
      </c>
    </row>
    <row r="766" spans="1:2" x14ac:dyDescent="0.25">
      <c r="A766" s="38">
        <v>32325</v>
      </c>
      <c r="B766" s="40">
        <v>3925.35</v>
      </c>
    </row>
    <row r="767" spans="1:2" x14ac:dyDescent="0.25">
      <c r="A767" s="38">
        <v>32356</v>
      </c>
      <c r="B767" s="40">
        <v>3137.9</v>
      </c>
    </row>
    <row r="768" spans="1:2" x14ac:dyDescent="0.25">
      <c r="A768" s="38">
        <v>32387</v>
      </c>
      <c r="B768" s="40">
        <v>5629.17</v>
      </c>
    </row>
    <row r="769" spans="1:2" x14ac:dyDescent="0.25">
      <c r="A769" s="38">
        <v>32417</v>
      </c>
      <c r="B769" s="40">
        <v>8279.1299999999992</v>
      </c>
    </row>
    <row r="770" spans="1:2" x14ac:dyDescent="0.25">
      <c r="A770" s="38">
        <v>32448</v>
      </c>
      <c r="B770" s="40">
        <v>6406.71</v>
      </c>
    </row>
    <row r="771" spans="1:2" x14ac:dyDescent="0.25">
      <c r="A771" s="38">
        <v>32478</v>
      </c>
      <c r="B771" s="40">
        <v>29109.85</v>
      </c>
    </row>
    <row r="772" spans="1:2" x14ac:dyDescent="0.25">
      <c r="A772" s="38">
        <v>32509</v>
      </c>
      <c r="B772" s="40">
        <v>48734.59</v>
      </c>
    </row>
    <row r="773" spans="1:2" x14ac:dyDescent="0.25">
      <c r="A773" s="38">
        <v>32540</v>
      </c>
      <c r="B773" s="40">
        <v>41016.800000000003</v>
      </c>
    </row>
    <row r="774" spans="1:2" x14ac:dyDescent="0.25">
      <c r="A774" s="38">
        <v>32568</v>
      </c>
      <c r="B774" s="40">
        <v>33435.86</v>
      </c>
    </row>
    <row r="775" spans="1:2" x14ac:dyDescent="0.25">
      <c r="A775" s="38">
        <v>32599</v>
      </c>
      <c r="B775" s="40">
        <v>9963.1200000000008</v>
      </c>
    </row>
    <row r="776" spans="1:2" x14ac:dyDescent="0.25">
      <c r="A776" s="38">
        <v>32629</v>
      </c>
      <c r="B776" s="40">
        <v>2802.69</v>
      </c>
    </row>
    <row r="777" spans="1:2" x14ac:dyDescent="0.25">
      <c r="A777" s="38">
        <v>32660</v>
      </c>
      <c r="B777" s="40">
        <v>8576.65</v>
      </c>
    </row>
    <row r="778" spans="1:2" x14ac:dyDescent="0.25">
      <c r="A778" s="38">
        <v>32690</v>
      </c>
      <c r="B778" s="40">
        <v>1864.49</v>
      </c>
    </row>
    <row r="779" spans="1:2" x14ac:dyDescent="0.25">
      <c r="A779" s="38">
        <v>32721</v>
      </c>
      <c r="B779" s="40">
        <v>3221.2</v>
      </c>
    </row>
    <row r="780" spans="1:2" x14ac:dyDescent="0.25">
      <c r="A780" s="38">
        <v>32752</v>
      </c>
      <c r="B780" s="40">
        <v>18474.32</v>
      </c>
    </row>
    <row r="781" spans="1:2" x14ac:dyDescent="0.25">
      <c r="A781" s="38">
        <v>32782</v>
      </c>
      <c r="B781" s="40">
        <v>7646.39</v>
      </c>
    </row>
    <row r="782" spans="1:2" x14ac:dyDescent="0.25">
      <c r="A782" s="38">
        <v>32813</v>
      </c>
      <c r="B782" s="40">
        <v>4427.17</v>
      </c>
    </row>
    <row r="783" spans="1:2" x14ac:dyDescent="0.25">
      <c r="A783" s="38">
        <v>32843</v>
      </c>
      <c r="B783" s="40">
        <v>8733.35</v>
      </c>
    </row>
    <row r="784" spans="1:2" x14ac:dyDescent="0.25">
      <c r="A784" s="38">
        <v>32874</v>
      </c>
      <c r="B784" s="40">
        <v>55151.22</v>
      </c>
    </row>
    <row r="785" spans="1:2" x14ac:dyDescent="0.25">
      <c r="A785" s="38">
        <v>32905</v>
      </c>
      <c r="B785" s="40">
        <v>40344.39</v>
      </c>
    </row>
    <row r="786" spans="1:2" x14ac:dyDescent="0.25">
      <c r="A786" s="38">
        <v>32933</v>
      </c>
      <c r="B786" s="40">
        <v>59068.63</v>
      </c>
    </row>
    <row r="787" spans="1:2" x14ac:dyDescent="0.25">
      <c r="A787" s="38">
        <v>32964</v>
      </c>
      <c r="B787" s="40">
        <v>61960.57</v>
      </c>
    </row>
    <row r="788" spans="1:2" x14ac:dyDescent="0.25">
      <c r="A788" s="38">
        <v>32994</v>
      </c>
      <c r="B788" s="40">
        <v>8263.26</v>
      </c>
    </row>
    <row r="789" spans="1:2" x14ac:dyDescent="0.25">
      <c r="A789" s="38">
        <v>33025</v>
      </c>
      <c r="B789" s="40">
        <v>5797.77</v>
      </c>
    </row>
    <row r="790" spans="1:2" x14ac:dyDescent="0.25">
      <c r="A790" s="38">
        <v>33055</v>
      </c>
      <c r="B790" s="40">
        <v>1820.85</v>
      </c>
    </row>
    <row r="791" spans="1:2" x14ac:dyDescent="0.25">
      <c r="A791" s="38">
        <v>33086</v>
      </c>
      <c r="B791" s="40">
        <v>4853.62</v>
      </c>
    </row>
    <row r="792" spans="1:2" x14ac:dyDescent="0.25">
      <c r="A792" s="38">
        <v>33117</v>
      </c>
      <c r="B792" s="40">
        <v>8727.4</v>
      </c>
    </row>
    <row r="793" spans="1:2" x14ac:dyDescent="0.25">
      <c r="A793" s="38">
        <v>33147</v>
      </c>
      <c r="B793" s="40">
        <v>10615.69</v>
      </c>
    </row>
    <row r="794" spans="1:2" x14ac:dyDescent="0.25">
      <c r="A794" s="38">
        <v>33178</v>
      </c>
      <c r="B794" s="40">
        <v>9483.11</v>
      </c>
    </row>
    <row r="795" spans="1:2" x14ac:dyDescent="0.25">
      <c r="A795" s="38">
        <v>33208</v>
      </c>
      <c r="B795" s="40">
        <v>27745.200000000001</v>
      </c>
    </row>
    <row r="796" spans="1:2" x14ac:dyDescent="0.25">
      <c r="A796" s="38">
        <v>33239</v>
      </c>
      <c r="B796" s="40">
        <v>49240.39</v>
      </c>
    </row>
    <row r="797" spans="1:2" x14ac:dyDescent="0.25">
      <c r="A797" s="38">
        <v>33270</v>
      </c>
      <c r="B797" s="40">
        <v>43746.09</v>
      </c>
    </row>
    <row r="798" spans="1:2" x14ac:dyDescent="0.25">
      <c r="A798" s="38">
        <v>33298</v>
      </c>
      <c r="B798" s="40">
        <v>23740.51</v>
      </c>
    </row>
    <row r="799" spans="1:2" x14ac:dyDescent="0.25">
      <c r="A799" s="38">
        <v>33329</v>
      </c>
      <c r="B799" s="40">
        <v>15387.99</v>
      </c>
    </row>
    <row r="800" spans="1:2" x14ac:dyDescent="0.25">
      <c r="A800" s="38">
        <v>33359</v>
      </c>
      <c r="B800" s="40">
        <v>6277.78</v>
      </c>
    </row>
    <row r="801" spans="1:2" x14ac:dyDescent="0.25">
      <c r="A801" s="38">
        <v>33390</v>
      </c>
      <c r="B801" s="40">
        <v>53364.09</v>
      </c>
    </row>
    <row r="802" spans="1:2" x14ac:dyDescent="0.25">
      <c r="A802" s="38">
        <v>33420</v>
      </c>
      <c r="B802" s="40">
        <v>3064.51</v>
      </c>
    </row>
    <row r="803" spans="1:2" x14ac:dyDescent="0.25">
      <c r="A803" s="38">
        <v>33451</v>
      </c>
      <c r="B803" s="40">
        <v>3677.41</v>
      </c>
    </row>
    <row r="804" spans="1:2" x14ac:dyDescent="0.25">
      <c r="A804" s="38">
        <v>33482</v>
      </c>
      <c r="B804" s="40">
        <v>17990.349999999999</v>
      </c>
    </row>
    <row r="805" spans="1:2" x14ac:dyDescent="0.25">
      <c r="A805" s="38">
        <v>33512</v>
      </c>
      <c r="B805" s="40">
        <v>9594.19</v>
      </c>
    </row>
    <row r="806" spans="1:2" x14ac:dyDescent="0.25">
      <c r="A806" s="38">
        <v>33543</v>
      </c>
      <c r="B806" s="40">
        <v>6267.86</v>
      </c>
    </row>
    <row r="807" spans="1:2" x14ac:dyDescent="0.25">
      <c r="A807" s="38">
        <v>33573</v>
      </c>
      <c r="B807" s="40">
        <v>15483.2</v>
      </c>
    </row>
    <row r="808" spans="1:2" x14ac:dyDescent="0.25">
      <c r="A808" s="38">
        <v>33604</v>
      </c>
      <c r="B808" s="40">
        <v>49113.45</v>
      </c>
    </row>
    <row r="809" spans="1:2" x14ac:dyDescent="0.25">
      <c r="A809" s="38">
        <v>33635</v>
      </c>
      <c r="B809" s="40">
        <v>57834.89</v>
      </c>
    </row>
    <row r="810" spans="1:2" x14ac:dyDescent="0.25">
      <c r="A810" s="38">
        <v>33664</v>
      </c>
      <c r="B810" s="40">
        <v>77719.48</v>
      </c>
    </row>
    <row r="811" spans="1:2" x14ac:dyDescent="0.25">
      <c r="A811" s="38">
        <v>33695</v>
      </c>
      <c r="B811" s="40">
        <v>42397.31</v>
      </c>
    </row>
    <row r="812" spans="1:2" x14ac:dyDescent="0.25">
      <c r="A812" s="38">
        <v>33725</v>
      </c>
      <c r="B812" s="40">
        <v>3191.45</v>
      </c>
    </row>
    <row r="813" spans="1:2" x14ac:dyDescent="0.25">
      <c r="A813" s="38">
        <v>33756</v>
      </c>
      <c r="B813" s="40">
        <v>28247.02</v>
      </c>
    </row>
    <row r="814" spans="1:2" x14ac:dyDescent="0.25">
      <c r="A814" s="38">
        <v>33786</v>
      </c>
      <c r="B814" s="40">
        <v>16814.13</v>
      </c>
    </row>
    <row r="815" spans="1:2" x14ac:dyDescent="0.25">
      <c r="A815" s="38">
        <v>33817</v>
      </c>
      <c r="B815" s="40">
        <v>26741.55</v>
      </c>
    </row>
    <row r="816" spans="1:2" x14ac:dyDescent="0.25">
      <c r="A816" s="38">
        <v>33848</v>
      </c>
      <c r="B816" s="40">
        <v>37557.57</v>
      </c>
    </row>
    <row r="817" spans="1:2" x14ac:dyDescent="0.25">
      <c r="A817" s="38">
        <v>33878</v>
      </c>
      <c r="B817" s="40">
        <v>24678.71</v>
      </c>
    </row>
    <row r="818" spans="1:2" x14ac:dyDescent="0.25">
      <c r="A818" s="38">
        <v>33909</v>
      </c>
      <c r="B818" s="40">
        <v>11849.43</v>
      </c>
    </row>
    <row r="819" spans="1:2" x14ac:dyDescent="0.25">
      <c r="A819" s="38">
        <v>33939</v>
      </c>
      <c r="B819" s="40">
        <v>48345.83</v>
      </c>
    </row>
    <row r="820" spans="1:2" x14ac:dyDescent="0.25">
      <c r="A820" s="38">
        <v>33970</v>
      </c>
      <c r="B820" s="40">
        <v>52810.69</v>
      </c>
    </row>
    <row r="821" spans="1:2" x14ac:dyDescent="0.25">
      <c r="A821" s="38">
        <v>34001</v>
      </c>
      <c r="B821" s="40">
        <v>52931.68</v>
      </c>
    </row>
    <row r="822" spans="1:2" x14ac:dyDescent="0.25">
      <c r="A822" s="38">
        <v>34029</v>
      </c>
      <c r="B822" s="40">
        <v>64247.55</v>
      </c>
    </row>
    <row r="823" spans="1:2" x14ac:dyDescent="0.25">
      <c r="A823" s="38">
        <v>34060</v>
      </c>
      <c r="B823" s="40">
        <v>37724.19</v>
      </c>
    </row>
    <row r="824" spans="1:2" x14ac:dyDescent="0.25">
      <c r="A824" s="38">
        <v>34090</v>
      </c>
      <c r="B824" s="40">
        <v>9136</v>
      </c>
    </row>
    <row r="825" spans="1:2" x14ac:dyDescent="0.25">
      <c r="A825" s="38">
        <v>34121</v>
      </c>
      <c r="B825" s="40">
        <v>10250.73</v>
      </c>
    </row>
    <row r="826" spans="1:2" x14ac:dyDescent="0.25">
      <c r="A826" s="38">
        <v>34151</v>
      </c>
      <c r="B826" s="40">
        <v>2878.06</v>
      </c>
    </row>
    <row r="827" spans="1:2" x14ac:dyDescent="0.25">
      <c r="A827" s="38">
        <v>34182</v>
      </c>
      <c r="B827" s="40">
        <v>2907.81</v>
      </c>
    </row>
    <row r="828" spans="1:2" x14ac:dyDescent="0.25">
      <c r="A828" s="38">
        <v>34213</v>
      </c>
      <c r="B828" s="40">
        <v>41895.49</v>
      </c>
    </row>
    <row r="829" spans="1:2" x14ac:dyDescent="0.25">
      <c r="A829" s="38">
        <v>34243</v>
      </c>
      <c r="B829" s="40">
        <v>32666.26</v>
      </c>
    </row>
    <row r="830" spans="1:2" x14ac:dyDescent="0.25">
      <c r="A830" s="38">
        <v>34274</v>
      </c>
      <c r="B830" s="40">
        <v>16038.58</v>
      </c>
    </row>
    <row r="831" spans="1:2" x14ac:dyDescent="0.25">
      <c r="A831" s="38">
        <v>34304</v>
      </c>
      <c r="B831" s="40">
        <v>36012.43</v>
      </c>
    </row>
    <row r="832" spans="1:2" x14ac:dyDescent="0.25">
      <c r="A832" s="38">
        <v>34335</v>
      </c>
      <c r="B832" s="40">
        <v>48236.74</v>
      </c>
    </row>
    <row r="833" spans="1:2" x14ac:dyDescent="0.25">
      <c r="A833" s="38">
        <v>34366</v>
      </c>
      <c r="B833" s="40">
        <v>42379.46</v>
      </c>
    </row>
    <row r="834" spans="1:2" x14ac:dyDescent="0.25">
      <c r="A834" s="38">
        <v>34394</v>
      </c>
      <c r="B834" s="40">
        <v>32947.919999999998</v>
      </c>
    </row>
    <row r="835" spans="1:2" x14ac:dyDescent="0.25">
      <c r="A835" s="38">
        <v>34425</v>
      </c>
      <c r="B835" s="40">
        <v>13900.37</v>
      </c>
    </row>
    <row r="836" spans="1:2" x14ac:dyDescent="0.25">
      <c r="A836" s="38">
        <v>34455</v>
      </c>
      <c r="B836" s="40">
        <v>5270.16</v>
      </c>
    </row>
    <row r="837" spans="1:2" x14ac:dyDescent="0.25">
      <c r="A837" s="38">
        <v>34486</v>
      </c>
      <c r="B837" s="40">
        <v>3425.5</v>
      </c>
    </row>
    <row r="838" spans="1:2" x14ac:dyDescent="0.25">
      <c r="A838" s="38">
        <v>34516</v>
      </c>
      <c r="B838" s="40">
        <v>1561.01</v>
      </c>
    </row>
    <row r="839" spans="1:2" x14ac:dyDescent="0.25">
      <c r="A839" s="38">
        <v>34547</v>
      </c>
      <c r="B839" s="40">
        <v>1231.75</v>
      </c>
    </row>
    <row r="840" spans="1:2" x14ac:dyDescent="0.25">
      <c r="A840" s="38">
        <v>34578</v>
      </c>
      <c r="B840" s="40">
        <v>1243.6500000000001</v>
      </c>
    </row>
    <row r="841" spans="1:2" x14ac:dyDescent="0.25">
      <c r="A841" s="38">
        <v>34608</v>
      </c>
      <c r="B841" s="40">
        <v>9280.7999999999993</v>
      </c>
    </row>
    <row r="842" spans="1:2" x14ac:dyDescent="0.25">
      <c r="A842" s="38">
        <v>34639</v>
      </c>
      <c r="B842" s="40">
        <v>5028.17</v>
      </c>
    </row>
    <row r="843" spans="1:2" x14ac:dyDescent="0.25">
      <c r="A843" s="38">
        <v>34669</v>
      </c>
      <c r="B843" s="40">
        <v>14626.33</v>
      </c>
    </row>
    <row r="844" spans="1:2" x14ac:dyDescent="0.25">
      <c r="A844" s="38">
        <v>34700</v>
      </c>
      <c r="B844" s="40">
        <v>14796.91</v>
      </c>
    </row>
    <row r="845" spans="1:2" x14ac:dyDescent="0.25">
      <c r="A845" s="38">
        <v>34731</v>
      </c>
      <c r="B845" s="40">
        <v>14303.02</v>
      </c>
    </row>
    <row r="846" spans="1:2" x14ac:dyDescent="0.25">
      <c r="A846" s="38">
        <v>34759</v>
      </c>
      <c r="B846" s="40">
        <v>10226.93</v>
      </c>
    </row>
    <row r="847" spans="1:2" x14ac:dyDescent="0.25">
      <c r="A847" s="38">
        <v>34790</v>
      </c>
      <c r="B847" s="40">
        <v>14636.25</v>
      </c>
    </row>
    <row r="848" spans="1:2" x14ac:dyDescent="0.25">
      <c r="A848" s="38">
        <v>34820</v>
      </c>
      <c r="B848" s="40">
        <v>81144.98</v>
      </c>
    </row>
    <row r="849" spans="1:2" x14ac:dyDescent="0.25">
      <c r="A849" s="38">
        <v>34851</v>
      </c>
      <c r="B849" s="40">
        <v>654237.63</v>
      </c>
    </row>
    <row r="850" spans="1:2" x14ac:dyDescent="0.25">
      <c r="A850" s="38">
        <v>34881</v>
      </c>
      <c r="B850" s="40">
        <v>287686.84000000003</v>
      </c>
    </row>
    <row r="851" spans="1:2" x14ac:dyDescent="0.25">
      <c r="A851" s="38">
        <v>34912</v>
      </c>
      <c r="B851" s="40">
        <v>18476.3</v>
      </c>
    </row>
    <row r="852" spans="1:2" x14ac:dyDescent="0.25">
      <c r="A852" s="38">
        <v>34943</v>
      </c>
      <c r="B852" s="40">
        <v>36093.75</v>
      </c>
    </row>
    <row r="853" spans="1:2" x14ac:dyDescent="0.25">
      <c r="A853" s="38">
        <v>34973</v>
      </c>
      <c r="B853" s="40">
        <v>45775.21</v>
      </c>
    </row>
    <row r="854" spans="1:2" x14ac:dyDescent="0.25">
      <c r="A854" s="38">
        <v>35004</v>
      </c>
      <c r="B854" s="40">
        <v>24571.599999999999</v>
      </c>
    </row>
    <row r="855" spans="1:2" x14ac:dyDescent="0.25">
      <c r="A855" s="38">
        <v>35034</v>
      </c>
      <c r="B855" s="40">
        <v>31856.99</v>
      </c>
    </row>
    <row r="856" spans="1:2" x14ac:dyDescent="0.25">
      <c r="A856" s="38">
        <v>35065</v>
      </c>
      <c r="B856" s="40">
        <v>41346.06</v>
      </c>
    </row>
    <row r="857" spans="1:2" x14ac:dyDescent="0.25">
      <c r="A857" s="38">
        <v>35096</v>
      </c>
      <c r="B857" s="40">
        <v>52183.9</v>
      </c>
    </row>
    <row r="858" spans="1:2" x14ac:dyDescent="0.25">
      <c r="A858" s="38">
        <v>35125</v>
      </c>
      <c r="B858" s="40">
        <v>44872.72</v>
      </c>
    </row>
    <row r="859" spans="1:2" x14ac:dyDescent="0.25">
      <c r="A859" s="38">
        <v>35156</v>
      </c>
      <c r="B859" s="40">
        <v>15903.7</v>
      </c>
    </row>
    <row r="860" spans="1:2" x14ac:dyDescent="0.25">
      <c r="A860" s="38">
        <v>35186</v>
      </c>
      <c r="B860" s="40">
        <v>14283.18</v>
      </c>
    </row>
    <row r="861" spans="1:2" x14ac:dyDescent="0.25">
      <c r="A861" s="38">
        <v>35217</v>
      </c>
      <c r="B861" s="40">
        <v>48478.720000000001</v>
      </c>
    </row>
    <row r="862" spans="1:2" x14ac:dyDescent="0.25">
      <c r="A862" s="38">
        <v>35247</v>
      </c>
      <c r="B862" s="40">
        <v>5722.4</v>
      </c>
    </row>
    <row r="863" spans="1:2" x14ac:dyDescent="0.25">
      <c r="A863" s="38">
        <v>35278</v>
      </c>
      <c r="B863" s="40">
        <v>9923.4500000000007</v>
      </c>
    </row>
    <row r="864" spans="1:2" x14ac:dyDescent="0.25">
      <c r="A864" s="38">
        <v>35309</v>
      </c>
      <c r="B864" s="40">
        <v>91020.83</v>
      </c>
    </row>
    <row r="865" spans="1:2" x14ac:dyDescent="0.25">
      <c r="A865" s="38">
        <v>35339</v>
      </c>
      <c r="B865" s="40">
        <v>48139.55</v>
      </c>
    </row>
    <row r="866" spans="1:2" x14ac:dyDescent="0.25">
      <c r="A866" s="38">
        <v>35370</v>
      </c>
      <c r="B866" s="40">
        <v>14162.19</v>
      </c>
    </row>
    <row r="867" spans="1:2" x14ac:dyDescent="0.25">
      <c r="A867" s="38">
        <v>35400</v>
      </c>
      <c r="B867" s="40">
        <v>28996.79</v>
      </c>
    </row>
    <row r="868" spans="1:2" x14ac:dyDescent="0.25">
      <c r="A868" s="38">
        <v>35431</v>
      </c>
      <c r="B868" s="40">
        <v>48885.34</v>
      </c>
    </row>
    <row r="869" spans="1:2" x14ac:dyDescent="0.25">
      <c r="A869" s="38">
        <v>35462</v>
      </c>
      <c r="B869" s="40">
        <v>42274.34</v>
      </c>
    </row>
    <row r="870" spans="1:2" x14ac:dyDescent="0.25">
      <c r="A870" s="38">
        <v>35490</v>
      </c>
      <c r="B870" s="40">
        <v>37143.019999999997</v>
      </c>
    </row>
    <row r="871" spans="1:2" x14ac:dyDescent="0.25">
      <c r="A871" s="38">
        <v>35521</v>
      </c>
      <c r="B871" s="40">
        <v>19507.72</v>
      </c>
    </row>
    <row r="872" spans="1:2" x14ac:dyDescent="0.25">
      <c r="A872" s="38">
        <v>35551</v>
      </c>
      <c r="B872" s="40">
        <v>9824.2800000000007</v>
      </c>
    </row>
    <row r="873" spans="1:2" x14ac:dyDescent="0.25">
      <c r="A873" s="38">
        <v>35582</v>
      </c>
      <c r="B873" s="40">
        <v>333511.65999999997</v>
      </c>
    </row>
    <row r="874" spans="1:2" x14ac:dyDescent="0.25">
      <c r="A874" s="38">
        <v>35612</v>
      </c>
      <c r="B874" s="40">
        <v>30184.9</v>
      </c>
    </row>
    <row r="875" spans="1:2" x14ac:dyDescent="0.25">
      <c r="A875" s="38">
        <v>35643</v>
      </c>
      <c r="B875" s="40">
        <v>115745.16</v>
      </c>
    </row>
    <row r="876" spans="1:2" x14ac:dyDescent="0.25">
      <c r="A876" s="38">
        <v>35674</v>
      </c>
      <c r="B876" s="40">
        <v>33166.11</v>
      </c>
    </row>
    <row r="877" spans="1:2" x14ac:dyDescent="0.25">
      <c r="A877" s="38">
        <v>35704</v>
      </c>
      <c r="B877" s="40">
        <v>64174.16</v>
      </c>
    </row>
    <row r="878" spans="1:2" x14ac:dyDescent="0.25">
      <c r="A878" s="38">
        <v>35735</v>
      </c>
      <c r="B878" s="40">
        <v>71941.55</v>
      </c>
    </row>
    <row r="879" spans="1:2" x14ac:dyDescent="0.25">
      <c r="A879" s="38">
        <v>35765</v>
      </c>
      <c r="B879" s="40">
        <v>73191.149999999994</v>
      </c>
    </row>
    <row r="880" spans="1:2" x14ac:dyDescent="0.25">
      <c r="A880" s="38">
        <v>35796</v>
      </c>
      <c r="B880" s="40">
        <v>96596.45</v>
      </c>
    </row>
    <row r="881" spans="1:2" x14ac:dyDescent="0.25">
      <c r="A881" s="38">
        <v>35827</v>
      </c>
      <c r="B881" s="40">
        <v>67078</v>
      </c>
    </row>
    <row r="882" spans="1:2" x14ac:dyDescent="0.25">
      <c r="A882" s="38">
        <v>35855</v>
      </c>
      <c r="B882" s="40">
        <v>57307.28</v>
      </c>
    </row>
    <row r="883" spans="1:2" x14ac:dyDescent="0.25">
      <c r="A883" s="38">
        <v>35886</v>
      </c>
      <c r="B883" s="40">
        <v>80760.19</v>
      </c>
    </row>
    <row r="884" spans="1:2" x14ac:dyDescent="0.25">
      <c r="A884" s="38">
        <v>35916</v>
      </c>
      <c r="B884" s="40">
        <v>81765.820000000007</v>
      </c>
    </row>
    <row r="885" spans="1:2" x14ac:dyDescent="0.25">
      <c r="A885" s="38">
        <v>35947</v>
      </c>
      <c r="B885" s="40">
        <v>65278.97</v>
      </c>
    </row>
    <row r="886" spans="1:2" x14ac:dyDescent="0.25">
      <c r="A886" s="38">
        <v>35977</v>
      </c>
      <c r="B886" s="40">
        <v>20344.759999999998</v>
      </c>
    </row>
    <row r="887" spans="1:2" x14ac:dyDescent="0.25">
      <c r="A887" s="38">
        <v>36008</v>
      </c>
      <c r="B887" s="40">
        <v>24410.93</v>
      </c>
    </row>
    <row r="888" spans="1:2" x14ac:dyDescent="0.25">
      <c r="A888" s="38">
        <v>36039</v>
      </c>
      <c r="B888" s="40">
        <v>16586.03</v>
      </c>
    </row>
    <row r="889" spans="1:2" x14ac:dyDescent="0.25">
      <c r="A889" s="38">
        <v>36069</v>
      </c>
      <c r="B889" s="40">
        <v>56985.96</v>
      </c>
    </row>
    <row r="890" spans="1:2" x14ac:dyDescent="0.25">
      <c r="A890" s="38">
        <v>36100</v>
      </c>
      <c r="B890" s="40">
        <v>32939.980000000003</v>
      </c>
    </row>
    <row r="891" spans="1:2" x14ac:dyDescent="0.25">
      <c r="A891" s="38">
        <v>36130</v>
      </c>
      <c r="B891" s="40">
        <v>27669.82</v>
      </c>
    </row>
    <row r="892" spans="1:2" x14ac:dyDescent="0.25">
      <c r="A892" s="38">
        <v>36161</v>
      </c>
      <c r="B892" s="40">
        <v>53213.34</v>
      </c>
    </row>
    <row r="893" spans="1:2" x14ac:dyDescent="0.25">
      <c r="A893" s="38">
        <v>36192</v>
      </c>
      <c r="B893" s="40">
        <v>39947.69</v>
      </c>
    </row>
    <row r="894" spans="1:2" x14ac:dyDescent="0.25">
      <c r="A894" s="38">
        <v>36220</v>
      </c>
      <c r="B894" s="40">
        <v>32184.27</v>
      </c>
    </row>
    <row r="895" spans="1:2" x14ac:dyDescent="0.25">
      <c r="A895" s="38">
        <v>36251</v>
      </c>
      <c r="B895" s="40">
        <v>16080.23</v>
      </c>
    </row>
    <row r="896" spans="1:2" x14ac:dyDescent="0.25">
      <c r="A896" s="38">
        <v>36281</v>
      </c>
      <c r="B896" s="40">
        <v>268546.06</v>
      </c>
    </row>
    <row r="897" spans="1:2" x14ac:dyDescent="0.25">
      <c r="A897" s="38">
        <v>36312</v>
      </c>
      <c r="B897" s="40">
        <v>260215.36</v>
      </c>
    </row>
    <row r="898" spans="1:2" x14ac:dyDescent="0.25">
      <c r="A898" s="38">
        <v>36342</v>
      </c>
      <c r="B898" s="40">
        <v>29193.15</v>
      </c>
    </row>
    <row r="899" spans="1:2" x14ac:dyDescent="0.25">
      <c r="A899" s="38">
        <v>36373</v>
      </c>
      <c r="B899" s="40">
        <v>111718.66</v>
      </c>
    </row>
    <row r="900" spans="1:2" x14ac:dyDescent="0.25">
      <c r="A900" s="38">
        <v>36404</v>
      </c>
      <c r="B900" s="40">
        <v>75250.02</v>
      </c>
    </row>
    <row r="901" spans="1:2" x14ac:dyDescent="0.25">
      <c r="A901" s="38">
        <v>36434</v>
      </c>
      <c r="B901" s="40">
        <v>59257.06</v>
      </c>
    </row>
    <row r="902" spans="1:2" x14ac:dyDescent="0.25">
      <c r="A902" s="38">
        <v>36465</v>
      </c>
      <c r="B902" s="40">
        <v>44097.17</v>
      </c>
    </row>
    <row r="903" spans="1:2" x14ac:dyDescent="0.25">
      <c r="A903" s="38">
        <v>36495</v>
      </c>
      <c r="B903" s="40">
        <v>74157.119999999995</v>
      </c>
    </row>
    <row r="904" spans="1:2" x14ac:dyDescent="0.25">
      <c r="A904" s="38">
        <v>36526</v>
      </c>
      <c r="B904" s="40">
        <v>75115.149999999994</v>
      </c>
    </row>
    <row r="905" spans="1:2" x14ac:dyDescent="0.25">
      <c r="A905" s="38">
        <v>36557</v>
      </c>
      <c r="B905" s="40">
        <v>68700.509999999995</v>
      </c>
    </row>
    <row r="906" spans="1:2" x14ac:dyDescent="0.25">
      <c r="A906" s="38">
        <v>36586</v>
      </c>
      <c r="B906" s="40">
        <v>57575.05</v>
      </c>
    </row>
    <row r="907" spans="1:2" x14ac:dyDescent="0.25">
      <c r="A907" s="38">
        <v>36617</v>
      </c>
      <c r="B907" s="40">
        <v>31454.34</v>
      </c>
    </row>
    <row r="908" spans="1:2" x14ac:dyDescent="0.25">
      <c r="A908" s="38">
        <v>36647</v>
      </c>
      <c r="B908" s="40">
        <v>10314.200000000001</v>
      </c>
    </row>
    <row r="909" spans="1:2" x14ac:dyDescent="0.25">
      <c r="A909" s="38">
        <v>36678</v>
      </c>
      <c r="B909" s="40">
        <v>3385.83</v>
      </c>
    </row>
    <row r="910" spans="1:2" x14ac:dyDescent="0.25">
      <c r="A910" s="38">
        <v>36708</v>
      </c>
      <c r="B910" s="40">
        <v>1465.81</v>
      </c>
    </row>
    <row r="911" spans="1:2" x14ac:dyDescent="0.25">
      <c r="A911" s="38">
        <v>36739</v>
      </c>
      <c r="B911" s="40">
        <v>1674.07</v>
      </c>
    </row>
    <row r="912" spans="1:2" x14ac:dyDescent="0.25">
      <c r="A912" s="38">
        <v>36770</v>
      </c>
      <c r="B912" s="40">
        <v>4173.28</v>
      </c>
    </row>
    <row r="913" spans="1:2" x14ac:dyDescent="0.25">
      <c r="A913" s="38">
        <v>36800</v>
      </c>
      <c r="B913" s="40">
        <v>5333.63</v>
      </c>
    </row>
    <row r="914" spans="1:2" x14ac:dyDescent="0.25">
      <c r="A914" s="38">
        <v>36831</v>
      </c>
      <c r="B914" s="40">
        <v>4980.57</v>
      </c>
    </row>
    <row r="915" spans="1:2" x14ac:dyDescent="0.25">
      <c r="A915" s="38">
        <v>36861</v>
      </c>
      <c r="B915" s="40">
        <v>13192.26</v>
      </c>
    </row>
    <row r="916" spans="1:2" x14ac:dyDescent="0.25">
      <c r="A916" s="38">
        <v>36892</v>
      </c>
      <c r="B916" s="40">
        <v>26638.400000000001</v>
      </c>
    </row>
    <row r="917" spans="1:2" x14ac:dyDescent="0.25">
      <c r="A917" s="38">
        <v>36923</v>
      </c>
      <c r="B917" s="40">
        <v>30169.040000000001</v>
      </c>
    </row>
    <row r="918" spans="1:2" x14ac:dyDescent="0.25">
      <c r="A918" s="38">
        <v>36951</v>
      </c>
      <c r="B918" s="40">
        <v>11972.41</v>
      </c>
    </row>
    <row r="919" spans="1:2" x14ac:dyDescent="0.25">
      <c r="A919" s="38">
        <v>36982</v>
      </c>
      <c r="B919" s="40">
        <v>24978.21</v>
      </c>
    </row>
    <row r="920" spans="1:2" x14ac:dyDescent="0.25">
      <c r="A920" s="38">
        <v>37012</v>
      </c>
      <c r="B920" s="40">
        <v>37071.61</v>
      </c>
    </row>
    <row r="921" spans="1:2" x14ac:dyDescent="0.25">
      <c r="A921" s="38">
        <v>37043</v>
      </c>
      <c r="B921" s="40">
        <v>12275.88</v>
      </c>
    </row>
    <row r="922" spans="1:2" x14ac:dyDescent="0.25">
      <c r="A922" s="38">
        <v>37073</v>
      </c>
      <c r="B922" s="40">
        <v>5619.26</v>
      </c>
    </row>
    <row r="923" spans="1:2" x14ac:dyDescent="0.25">
      <c r="A923" s="38">
        <v>37104</v>
      </c>
      <c r="B923" s="40">
        <v>3786.5</v>
      </c>
    </row>
    <row r="924" spans="1:2" x14ac:dyDescent="0.25">
      <c r="A924" s="38">
        <v>37135</v>
      </c>
      <c r="B924" s="40">
        <v>8348.5499999999993</v>
      </c>
    </row>
    <row r="925" spans="1:2" x14ac:dyDescent="0.25">
      <c r="A925" s="38">
        <v>37165</v>
      </c>
      <c r="B925" s="40">
        <v>7705.9</v>
      </c>
    </row>
    <row r="926" spans="1:2" x14ac:dyDescent="0.25">
      <c r="A926" s="38">
        <v>37196</v>
      </c>
      <c r="B926" s="40">
        <v>10270.56</v>
      </c>
    </row>
    <row r="927" spans="1:2" x14ac:dyDescent="0.25">
      <c r="A927" s="38">
        <v>37226</v>
      </c>
      <c r="B927" s="40">
        <v>17427.03</v>
      </c>
    </row>
    <row r="928" spans="1:2" x14ac:dyDescent="0.25">
      <c r="A928" s="38">
        <v>37257</v>
      </c>
      <c r="B928" s="40">
        <v>19222.099999999999</v>
      </c>
    </row>
    <row r="929" spans="1:2" x14ac:dyDescent="0.25">
      <c r="A929" s="38">
        <v>37288</v>
      </c>
      <c r="B929" s="40">
        <v>17367.53</v>
      </c>
    </row>
    <row r="930" spans="1:2" x14ac:dyDescent="0.25">
      <c r="A930" s="38">
        <v>37316</v>
      </c>
      <c r="B930" s="40">
        <v>12450.43</v>
      </c>
    </row>
    <row r="931" spans="1:2" x14ac:dyDescent="0.25">
      <c r="A931" s="38">
        <v>37347</v>
      </c>
      <c r="B931" s="40">
        <v>5664.88</v>
      </c>
    </row>
    <row r="932" spans="1:2" x14ac:dyDescent="0.25">
      <c r="A932" s="38">
        <v>37377</v>
      </c>
      <c r="B932" s="40">
        <v>1955.73</v>
      </c>
    </row>
    <row r="933" spans="1:2" x14ac:dyDescent="0.25">
      <c r="A933" s="38">
        <v>37408</v>
      </c>
      <c r="B933" s="40">
        <v>2556.73</v>
      </c>
    </row>
    <row r="934" spans="1:2" x14ac:dyDescent="0.25">
      <c r="A934" s="38">
        <v>37438</v>
      </c>
      <c r="B934" s="40">
        <v>1628.45</v>
      </c>
    </row>
    <row r="935" spans="1:2" x14ac:dyDescent="0.25">
      <c r="A935" s="38">
        <v>37469</v>
      </c>
      <c r="B935" s="40">
        <v>1202</v>
      </c>
    </row>
    <row r="936" spans="1:2" x14ac:dyDescent="0.25">
      <c r="A936" s="38">
        <v>37500</v>
      </c>
      <c r="B936" s="40">
        <v>1073.07</v>
      </c>
    </row>
    <row r="937" spans="1:2" x14ac:dyDescent="0.25">
      <c r="A937" s="38">
        <v>37530</v>
      </c>
      <c r="B937" s="40">
        <v>1380.52</v>
      </c>
    </row>
    <row r="938" spans="1:2" x14ac:dyDescent="0.25">
      <c r="A938" s="38">
        <v>37561</v>
      </c>
      <c r="B938" s="40">
        <v>916.38</v>
      </c>
    </row>
    <row r="939" spans="1:2" x14ac:dyDescent="0.25">
      <c r="A939" s="38">
        <v>37591</v>
      </c>
      <c r="B939" s="40">
        <v>1436.05</v>
      </c>
    </row>
    <row r="940" spans="1:2" x14ac:dyDescent="0.25">
      <c r="A940" s="38">
        <v>37622</v>
      </c>
      <c r="B940" s="40">
        <v>3050.62</v>
      </c>
    </row>
    <row r="941" spans="1:2" x14ac:dyDescent="0.25">
      <c r="A941" s="38">
        <v>37653</v>
      </c>
      <c r="B941" s="40">
        <v>2745.16</v>
      </c>
    </row>
    <row r="942" spans="1:2" x14ac:dyDescent="0.25">
      <c r="A942" s="38">
        <v>37681</v>
      </c>
      <c r="B942" s="40">
        <v>2759.05</v>
      </c>
    </row>
    <row r="943" spans="1:2" x14ac:dyDescent="0.25">
      <c r="A943" s="38">
        <v>37712</v>
      </c>
      <c r="B943" s="40">
        <v>6144.88</v>
      </c>
    </row>
    <row r="944" spans="1:2" x14ac:dyDescent="0.25">
      <c r="A944" s="38">
        <v>37742</v>
      </c>
      <c r="B944" s="40">
        <v>5262.23</v>
      </c>
    </row>
    <row r="945" spans="1:2" x14ac:dyDescent="0.25">
      <c r="A945" s="38">
        <v>37773</v>
      </c>
      <c r="B945" s="40">
        <v>3298.56</v>
      </c>
    </row>
    <row r="946" spans="1:2" x14ac:dyDescent="0.25">
      <c r="A946" s="38">
        <v>37803</v>
      </c>
      <c r="B946" s="40">
        <v>1309.1099999999999</v>
      </c>
    </row>
    <row r="947" spans="1:2" x14ac:dyDescent="0.25">
      <c r="A947" s="38">
        <v>37834</v>
      </c>
      <c r="B947" s="40">
        <v>1172.25</v>
      </c>
    </row>
    <row r="948" spans="1:2" x14ac:dyDescent="0.25">
      <c r="A948" s="38">
        <v>37865</v>
      </c>
      <c r="B948" s="40">
        <v>3756.75</v>
      </c>
    </row>
    <row r="949" spans="1:2" x14ac:dyDescent="0.25">
      <c r="A949" s="38">
        <v>37895</v>
      </c>
      <c r="B949" s="40">
        <v>2808.64</v>
      </c>
    </row>
    <row r="950" spans="1:2" x14ac:dyDescent="0.25">
      <c r="A950" s="38">
        <v>37926</v>
      </c>
      <c r="B950" s="40">
        <v>1382.5</v>
      </c>
    </row>
    <row r="951" spans="1:2" x14ac:dyDescent="0.25">
      <c r="A951" s="38">
        <v>37956</v>
      </c>
      <c r="B951" s="40">
        <v>2556.73</v>
      </c>
    </row>
    <row r="952" spans="1:2" x14ac:dyDescent="0.25">
      <c r="A952" s="38">
        <v>37987</v>
      </c>
      <c r="B952" s="40">
        <v>4002.7</v>
      </c>
    </row>
    <row r="953" spans="1:2" x14ac:dyDescent="0.25">
      <c r="A953" s="38">
        <v>38018</v>
      </c>
      <c r="B953" s="40">
        <v>2824.5</v>
      </c>
    </row>
    <row r="954" spans="1:2" x14ac:dyDescent="0.25">
      <c r="A954" s="38">
        <v>38047</v>
      </c>
      <c r="B954" s="40">
        <v>2459.54</v>
      </c>
    </row>
    <row r="955" spans="1:2" x14ac:dyDescent="0.25">
      <c r="A955" s="38">
        <v>38078</v>
      </c>
      <c r="B955" s="40">
        <v>1574.9</v>
      </c>
    </row>
    <row r="956" spans="1:2" x14ac:dyDescent="0.25">
      <c r="A956" s="38">
        <v>38108</v>
      </c>
      <c r="B956" s="40">
        <v>2029.12</v>
      </c>
    </row>
    <row r="957" spans="1:2" x14ac:dyDescent="0.25">
      <c r="A957" s="38">
        <v>38139</v>
      </c>
      <c r="B957" s="40">
        <v>2324.66</v>
      </c>
    </row>
    <row r="958" spans="1:2" x14ac:dyDescent="0.25">
      <c r="A958" s="38">
        <v>38169</v>
      </c>
      <c r="B958" s="40">
        <v>2245.3200000000002</v>
      </c>
    </row>
    <row r="959" spans="1:2" x14ac:dyDescent="0.25">
      <c r="A959" s="38">
        <v>38200</v>
      </c>
      <c r="B959" s="40">
        <v>2007.3</v>
      </c>
    </row>
    <row r="960" spans="1:2" x14ac:dyDescent="0.25">
      <c r="A960" s="38">
        <v>38231</v>
      </c>
      <c r="B960" s="40">
        <v>2358.38</v>
      </c>
    </row>
    <row r="961" spans="1:2" x14ac:dyDescent="0.25">
      <c r="A961" s="38">
        <v>38261</v>
      </c>
      <c r="B961" s="40">
        <v>4589.82</v>
      </c>
    </row>
    <row r="962" spans="1:2" x14ac:dyDescent="0.25">
      <c r="A962" s="38">
        <v>38292</v>
      </c>
      <c r="B962" s="40">
        <v>1664.16</v>
      </c>
    </row>
    <row r="963" spans="1:2" x14ac:dyDescent="0.25">
      <c r="A963" s="38">
        <v>38322</v>
      </c>
      <c r="B963" s="40">
        <v>5319.75</v>
      </c>
    </row>
    <row r="964" spans="1:2" x14ac:dyDescent="0.25">
      <c r="A964" s="38">
        <v>38353</v>
      </c>
      <c r="B964" s="40">
        <v>7959.79</v>
      </c>
    </row>
    <row r="965" spans="1:2" x14ac:dyDescent="0.25">
      <c r="A965" s="38">
        <v>38384</v>
      </c>
      <c r="B965" s="40">
        <v>2671.77</v>
      </c>
    </row>
    <row r="966" spans="1:2" x14ac:dyDescent="0.25">
      <c r="A966" s="38">
        <v>38412</v>
      </c>
      <c r="B966" s="40">
        <v>1672.09</v>
      </c>
    </row>
    <row r="967" spans="1:2" x14ac:dyDescent="0.25">
      <c r="A967" s="38">
        <v>38443</v>
      </c>
      <c r="B967" s="40">
        <v>7459.94</v>
      </c>
    </row>
    <row r="968" spans="1:2" x14ac:dyDescent="0.25">
      <c r="A968" s="38">
        <v>38473</v>
      </c>
      <c r="B968" s="40">
        <v>6182.57</v>
      </c>
    </row>
    <row r="969" spans="1:2" x14ac:dyDescent="0.25">
      <c r="A969" s="38">
        <v>38504</v>
      </c>
      <c r="B969" s="40">
        <v>67266.44</v>
      </c>
    </row>
    <row r="970" spans="1:2" x14ac:dyDescent="0.25">
      <c r="A970" s="38">
        <v>38534</v>
      </c>
      <c r="B970" s="40">
        <v>5595.45</v>
      </c>
    </row>
    <row r="971" spans="1:2" x14ac:dyDescent="0.25">
      <c r="A971" s="38">
        <v>38565</v>
      </c>
      <c r="B971" s="40">
        <v>4494.6099999999997</v>
      </c>
    </row>
    <row r="972" spans="1:2" x14ac:dyDescent="0.25">
      <c r="A972" s="38">
        <v>38596</v>
      </c>
      <c r="B972" s="40">
        <v>4250.6400000000003</v>
      </c>
    </row>
    <row r="973" spans="1:2" x14ac:dyDescent="0.25">
      <c r="A973" s="38">
        <v>38626</v>
      </c>
      <c r="B973" s="40">
        <v>8295</v>
      </c>
    </row>
    <row r="974" spans="1:2" x14ac:dyDescent="0.25">
      <c r="A974" s="38">
        <v>38657</v>
      </c>
      <c r="B974" s="40">
        <v>3943.2</v>
      </c>
    </row>
    <row r="975" spans="1:2" x14ac:dyDescent="0.25">
      <c r="A975" s="38">
        <v>38687</v>
      </c>
      <c r="B975" s="40">
        <v>9752.8700000000008</v>
      </c>
    </row>
    <row r="976" spans="1:2" x14ac:dyDescent="0.25">
      <c r="A976" s="38">
        <v>38718</v>
      </c>
      <c r="B976" s="40">
        <v>6047.69</v>
      </c>
    </row>
    <row r="977" spans="1:2" x14ac:dyDescent="0.25">
      <c r="A977" s="38">
        <v>38749</v>
      </c>
      <c r="B977" s="40">
        <v>6495.96</v>
      </c>
    </row>
    <row r="978" spans="1:2" x14ac:dyDescent="0.25">
      <c r="A978" s="38">
        <v>38777</v>
      </c>
      <c r="B978" s="40">
        <v>6148.85</v>
      </c>
    </row>
    <row r="979" spans="1:2" x14ac:dyDescent="0.25">
      <c r="A979" s="38">
        <v>38808</v>
      </c>
      <c r="B979" s="40">
        <v>8396.16</v>
      </c>
    </row>
    <row r="980" spans="1:2" x14ac:dyDescent="0.25">
      <c r="A980" s="38">
        <v>38838</v>
      </c>
      <c r="B980" s="40">
        <v>3748.81</v>
      </c>
    </row>
    <row r="981" spans="1:2" x14ac:dyDescent="0.25">
      <c r="A981" s="38">
        <v>38869</v>
      </c>
      <c r="B981" s="40">
        <v>2060.86</v>
      </c>
    </row>
    <row r="982" spans="1:2" x14ac:dyDescent="0.25">
      <c r="A982" s="38">
        <v>38899</v>
      </c>
      <c r="B982" s="40">
        <v>1987.47</v>
      </c>
    </row>
    <row r="983" spans="1:2" x14ac:dyDescent="0.25">
      <c r="A983" s="38">
        <v>38930</v>
      </c>
      <c r="B983" s="40">
        <v>1638.37</v>
      </c>
    </row>
    <row r="984" spans="1:2" x14ac:dyDescent="0.25">
      <c r="A984" s="38">
        <v>38961</v>
      </c>
      <c r="B984" s="40">
        <v>2523.0100000000002</v>
      </c>
    </row>
    <row r="985" spans="1:2" x14ac:dyDescent="0.25">
      <c r="A985" s="38">
        <v>38991</v>
      </c>
      <c r="B985" s="40">
        <v>3120.05</v>
      </c>
    </row>
    <row r="986" spans="1:2" x14ac:dyDescent="0.25">
      <c r="A986" s="38">
        <v>39022</v>
      </c>
      <c r="B986" s="40">
        <v>2292.9299999999998</v>
      </c>
    </row>
    <row r="987" spans="1:2" x14ac:dyDescent="0.25">
      <c r="A987" s="38">
        <v>39052</v>
      </c>
      <c r="B987" s="40">
        <v>4139.5600000000004</v>
      </c>
    </row>
    <row r="988" spans="1:2" x14ac:dyDescent="0.25">
      <c r="A988" s="38">
        <v>39083</v>
      </c>
      <c r="B988" s="40">
        <v>7380.6</v>
      </c>
    </row>
    <row r="989" spans="1:2" x14ac:dyDescent="0.25">
      <c r="A989" s="38">
        <v>39114</v>
      </c>
      <c r="B989" s="40">
        <v>9187.57</v>
      </c>
    </row>
    <row r="990" spans="1:2" x14ac:dyDescent="0.25">
      <c r="A990" s="38">
        <v>39142</v>
      </c>
      <c r="B990" s="40">
        <v>3899.56</v>
      </c>
    </row>
    <row r="991" spans="1:2" x14ac:dyDescent="0.25">
      <c r="A991" s="38">
        <v>39173</v>
      </c>
      <c r="B991" s="40">
        <v>10619.66</v>
      </c>
    </row>
    <row r="992" spans="1:2" x14ac:dyDescent="0.25">
      <c r="A992" s="38">
        <v>39203</v>
      </c>
      <c r="B992" s="40">
        <v>39299.089999999997</v>
      </c>
    </row>
    <row r="993" spans="1:2" x14ac:dyDescent="0.25">
      <c r="A993" s="38">
        <v>39234</v>
      </c>
      <c r="B993" s="40">
        <v>32515.52</v>
      </c>
    </row>
    <row r="994" spans="1:2" x14ac:dyDescent="0.25">
      <c r="A994" s="38">
        <v>39264</v>
      </c>
      <c r="B994" s="40">
        <v>3550.47</v>
      </c>
    </row>
    <row r="995" spans="1:2" x14ac:dyDescent="0.25">
      <c r="A995" s="38">
        <v>39295</v>
      </c>
      <c r="B995" s="40">
        <v>2737.23</v>
      </c>
    </row>
    <row r="996" spans="1:2" x14ac:dyDescent="0.25">
      <c r="A996" s="38">
        <v>39326</v>
      </c>
      <c r="B996" s="40">
        <v>3645.67</v>
      </c>
    </row>
    <row r="997" spans="1:2" x14ac:dyDescent="0.25">
      <c r="A997" s="38">
        <v>39356</v>
      </c>
      <c r="B997" s="40">
        <v>5516.11</v>
      </c>
    </row>
    <row r="998" spans="1:2" x14ac:dyDescent="0.25">
      <c r="A998" s="38">
        <v>39387</v>
      </c>
      <c r="B998" s="40">
        <v>4109.8100000000004</v>
      </c>
    </row>
    <row r="999" spans="1:2" x14ac:dyDescent="0.25">
      <c r="A999" s="38">
        <v>39417</v>
      </c>
      <c r="B999" s="40">
        <v>9483.11</v>
      </c>
    </row>
    <row r="1000" spans="1:2" x14ac:dyDescent="0.25">
      <c r="A1000" s="38">
        <v>39448</v>
      </c>
      <c r="B1000" s="40">
        <v>18266.05</v>
      </c>
    </row>
    <row r="1001" spans="1:2" x14ac:dyDescent="0.25">
      <c r="A1001" s="38">
        <v>39479</v>
      </c>
      <c r="B1001" s="40">
        <v>17885.22</v>
      </c>
    </row>
    <row r="1002" spans="1:2" x14ac:dyDescent="0.25">
      <c r="A1002" s="38">
        <v>39508</v>
      </c>
      <c r="B1002" s="40">
        <v>6077.44</v>
      </c>
    </row>
    <row r="1003" spans="1:2" x14ac:dyDescent="0.25">
      <c r="A1003" s="38">
        <v>39539</v>
      </c>
      <c r="B1003" s="40">
        <v>9076.5</v>
      </c>
    </row>
    <row r="1004" spans="1:2" x14ac:dyDescent="0.25">
      <c r="A1004" s="38">
        <v>39569</v>
      </c>
      <c r="B1004" s="40">
        <v>6763.73</v>
      </c>
    </row>
    <row r="1005" spans="1:2" x14ac:dyDescent="0.25">
      <c r="A1005" s="38">
        <v>39600</v>
      </c>
      <c r="B1005" s="40">
        <v>4607.67</v>
      </c>
    </row>
    <row r="1006" spans="1:2" x14ac:dyDescent="0.25">
      <c r="A1006" s="38">
        <v>39630</v>
      </c>
      <c r="B1006" s="40">
        <v>2185.8200000000002</v>
      </c>
    </row>
    <row r="1007" spans="1:2" x14ac:dyDescent="0.25">
      <c r="A1007" s="38">
        <v>39661</v>
      </c>
      <c r="B1007" s="40">
        <v>4482.71</v>
      </c>
    </row>
    <row r="1008" spans="1:2" x14ac:dyDescent="0.25">
      <c r="A1008" s="38">
        <v>39692</v>
      </c>
      <c r="B1008" s="40">
        <v>5403.05</v>
      </c>
    </row>
    <row r="1009" spans="1:2" x14ac:dyDescent="0.25">
      <c r="A1009" s="38">
        <v>39722</v>
      </c>
      <c r="B1009" s="40">
        <v>9187.57</v>
      </c>
    </row>
    <row r="1010" spans="1:2" x14ac:dyDescent="0.25">
      <c r="A1010" s="38">
        <v>39753</v>
      </c>
      <c r="B1010" s="40">
        <v>3903.53</v>
      </c>
    </row>
    <row r="1011" spans="1:2" x14ac:dyDescent="0.25">
      <c r="A1011" s="38">
        <v>39783</v>
      </c>
      <c r="B1011" s="40">
        <v>11508.27</v>
      </c>
    </row>
    <row r="1012" spans="1:2" x14ac:dyDescent="0.25">
      <c r="A1012" s="38">
        <v>39814</v>
      </c>
      <c r="B1012" s="40">
        <v>13093.08</v>
      </c>
    </row>
    <row r="1013" spans="1:2" x14ac:dyDescent="0.25">
      <c r="A1013" s="38">
        <v>39845</v>
      </c>
      <c r="B1013" s="40">
        <v>8078.8</v>
      </c>
    </row>
    <row r="1014" spans="1:2" x14ac:dyDescent="0.25">
      <c r="A1014" s="38">
        <v>39873</v>
      </c>
      <c r="B1014" s="40">
        <v>3778.57</v>
      </c>
    </row>
    <row r="1015" spans="1:2" x14ac:dyDescent="0.25">
      <c r="A1015" s="38">
        <v>39904</v>
      </c>
      <c r="B1015" s="40">
        <v>16663.38</v>
      </c>
    </row>
    <row r="1016" spans="1:2" x14ac:dyDescent="0.25">
      <c r="A1016" s="38">
        <v>39934</v>
      </c>
      <c r="B1016" s="40">
        <v>8657.98</v>
      </c>
    </row>
    <row r="1017" spans="1:2" x14ac:dyDescent="0.25">
      <c r="A1017" s="38">
        <v>39965</v>
      </c>
      <c r="B1017" s="40">
        <v>144361.10999999999</v>
      </c>
    </row>
    <row r="1018" spans="1:2" x14ac:dyDescent="0.25">
      <c r="A1018" s="38">
        <v>39995</v>
      </c>
      <c r="B1018" s="40">
        <v>48084.01</v>
      </c>
    </row>
    <row r="1019" spans="1:2" x14ac:dyDescent="0.25">
      <c r="A1019" s="38">
        <v>40026</v>
      </c>
      <c r="B1019" s="40">
        <v>14666</v>
      </c>
    </row>
    <row r="1020" spans="1:2" x14ac:dyDescent="0.25">
      <c r="A1020" s="38">
        <v>40057</v>
      </c>
      <c r="B1020" s="40">
        <v>18206.55</v>
      </c>
    </row>
    <row r="1021" spans="1:2" x14ac:dyDescent="0.25">
      <c r="A1021" s="38">
        <v>40087</v>
      </c>
      <c r="B1021" s="40">
        <v>31936.33</v>
      </c>
    </row>
    <row r="1022" spans="1:2" x14ac:dyDescent="0.25">
      <c r="A1022" s="38">
        <v>40118</v>
      </c>
      <c r="B1022" s="40">
        <v>40669.68</v>
      </c>
    </row>
    <row r="1023" spans="1:2" x14ac:dyDescent="0.25">
      <c r="A1023" s="38">
        <v>40148</v>
      </c>
      <c r="B1023" s="40">
        <v>51396.45</v>
      </c>
    </row>
    <row r="1024" spans="1:2" x14ac:dyDescent="0.25">
      <c r="A1024" s="38">
        <v>40179</v>
      </c>
      <c r="B1024" s="40">
        <v>47092.26</v>
      </c>
    </row>
    <row r="1025" spans="1:2" x14ac:dyDescent="0.25">
      <c r="A1025" s="38">
        <v>40210</v>
      </c>
      <c r="B1025" s="40">
        <v>18617.13</v>
      </c>
    </row>
    <row r="1026" spans="1:2" x14ac:dyDescent="0.25">
      <c r="A1026" s="38">
        <v>40238</v>
      </c>
      <c r="B1026" s="40">
        <v>21751.06</v>
      </c>
    </row>
    <row r="1027" spans="1:2" x14ac:dyDescent="0.25">
      <c r="A1027" s="38">
        <v>40269</v>
      </c>
      <c r="B1027" s="40">
        <v>40199.589999999997</v>
      </c>
    </row>
    <row r="1028" spans="1:2" x14ac:dyDescent="0.25">
      <c r="A1028" s="38">
        <v>40299</v>
      </c>
      <c r="B1028" s="40">
        <v>142036.45000000001</v>
      </c>
    </row>
    <row r="1029" spans="1:2" x14ac:dyDescent="0.25">
      <c r="A1029" s="38">
        <v>40330</v>
      </c>
      <c r="B1029" s="40">
        <v>243474.63</v>
      </c>
    </row>
    <row r="1030" spans="1:2" x14ac:dyDescent="0.25">
      <c r="A1030" s="38">
        <v>40360</v>
      </c>
      <c r="B1030" s="40">
        <v>20537.16</v>
      </c>
    </row>
    <row r="1031" spans="1:2" x14ac:dyDescent="0.25">
      <c r="A1031" s="38">
        <v>40391</v>
      </c>
      <c r="B1031" s="40">
        <v>12075.55</v>
      </c>
    </row>
    <row r="1032" spans="1:2" x14ac:dyDescent="0.25">
      <c r="A1032" s="38">
        <v>40422</v>
      </c>
      <c r="B1032" s="40">
        <v>10141.64</v>
      </c>
    </row>
    <row r="1033" spans="1:2" x14ac:dyDescent="0.25">
      <c r="A1033" s="38">
        <v>40452</v>
      </c>
      <c r="B1033" s="40">
        <v>8364.42</v>
      </c>
    </row>
    <row r="1034" spans="1:2" x14ac:dyDescent="0.25">
      <c r="A1034" s="38">
        <v>40483</v>
      </c>
      <c r="B1034" s="40">
        <v>11284.13</v>
      </c>
    </row>
    <row r="1035" spans="1:2" x14ac:dyDescent="0.25">
      <c r="A1035" s="38">
        <v>40513</v>
      </c>
      <c r="B1035" s="40">
        <v>15453.45</v>
      </c>
    </row>
    <row r="1036" spans="1:2" x14ac:dyDescent="0.25">
      <c r="A1036" s="38">
        <v>40544</v>
      </c>
      <c r="B1036" s="40">
        <v>29568.04</v>
      </c>
    </row>
    <row r="1037" spans="1:2" x14ac:dyDescent="0.25">
      <c r="A1037" s="38">
        <v>40575</v>
      </c>
      <c r="B1037" s="40">
        <v>27935.61</v>
      </c>
    </row>
    <row r="1038" spans="1:2" x14ac:dyDescent="0.25">
      <c r="A1038" s="38">
        <v>40603</v>
      </c>
      <c r="B1038" s="40">
        <v>12498.03</v>
      </c>
    </row>
    <row r="1039" spans="1:2" x14ac:dyDescent="0.25">
      <c r="A1039" s="38">
        <v>40634</v>
      </c>
      <c r="B1039" s="40">
        <v>9463.2800000000007</v>
      </c>
    </row>
    <row r="1040" spans="1:2" x14ac:dyDescent="0.25">
      <c r="A1040" s="38">
        <v>40664</v>
      </c>
      <c r="B1040" s="40">
        <v>33550.9</v>
      </c>
    </row>
    <row r="1041" spans="1:2" x14ac:dyDescent="0.25">
      <c r="A1041" s="38">
        <v>40695</v>
      </c>
      <c r="B1041" s="40">
        <v>68817.53</v>
      </c>
    </row>
    <row r="1042" spans="1:2" x14ac:dyDescent="0.25">
      <c r="A1042" s="38">
        <v>40725</v>
      </c>
      <c r="B1042" s="40">
        <v>149129.45000000001</v>
      </c>
    </row>
    <row r="1043" spans="1:2" x14ac:dyDescent="0.25">
      <c r="A1043" s="38">
        <v>40756</v>
      </c>
      <c r="B1043" s="40">
        <v>17595.63</v>
      </c>
    </row>
    <row r="1044" spans="1:2" x14ac:dyDescent="0.25">
      <c r="A1044" s="38">
        <v>40787</v>
      </c>
      <c r="B1044" s="40">
        <v>21681.64</v>
      </c>
    </row>
    <row r="1045" spans="1:2" x14ac:dyDescent="0.25">
      <c r="A1045" s="39">
        <v>40817</v>
      </c>
      <c r="B1045" s="41">
        <v>15060.7</v>
      </c>
    </row>
    <row r="1046" spans="1:2" x14ac:dyDescent="0.25">
      <c r="A1046" s="39">
        <v>40848</v>
      </c>
      <c r="B1046" s="41">
        <v>24833.4</v>
      </c>
    </row>
    <row r="1047" spans="1:2" x14ac:dyDescent="0.25">
      <c r="A1047" s="39">
        <v>40878</v>
      </c>
      <c r="B1047" s="41">
        <v>49317.7</v>
      </c>
    </row>
    <row r="1048" spans="1:2" x14ac:dyDescent="0.25">
      <c r="A1048" s="39">
        <v>40909</v>
      </c>
      <c r="B1048" s="41">
        <v>64507.4</v>
      </c>
    </row>
    <row r="1049" spans="1:2" x14ac:dyDescent="0.25">
      <c r="A1049" s="39">
        <v>40940</v>
      </c>
      <c r="B1049" s="41">
        <v>60110</v>
      </c>
    </row>
    <row r="1050" spans="1:2" x14ac:dyDescent="0.25">
      <c r="A1050" s="39">
        <v>40969</v>
      </c>
      <c r="B1050" s="41">
        <v>26765.3</v>
      </c>
    </row>
    <row r="1051" spans="1:2" x14ac:dyDescent="0.25">
      <c r="A1051" s="39">
        <v>41000</v>
      </c>
      <c r="B1051" s="41">
        <v>9348.2000000000007</v>
      </c>
    </row>
    <row r="1052" spans="1:2" x14ac:dyDescent="0.25">
      <c r="A1052" s="39">
        <v>41030</v>
      </c>
      <c r="B1052" s="41">
        <v>7569</v>
      </c>
    </row>
    <row r="1053" spans="1:2" x14ac:dyDescent="0.25">
      <c r="A1053" s="39">
        <v>41061</v>
      </c>
      <c r="B1053" s="41">
        <v>3810.3</v>
      </c>
    </row>
    <row r="1054" spans="1:2" x14ac:dyDescent="0.25">
      <c r="A1054" s="39">
        <v>41091</v>
      </c>
      <c r="B1054" s="41">
        <v>3298.6</v>
      </c>
    </row>
    <row r="1055" spans="1:2" x14ac:dyDescent="0.25">
      <c r="A1055" s="39">
        <v>41122</v>
      </c>
      <c r="B1055" s="41">
        <v>2884</v>
      </c>
    </row>
    <row r="1056" spans="1:2" x14ac:dyDescent="0.25">
      <c r="A1056" s="39">
        <v>41153</v>
      </c>
      <c r="B1056" s="41">
        <v>3352.1</v>
      </c>
    </row>
    <row r="1057" spans="1:2" ht="15.75" thickBot="1" x14ac:dyDescent="0.3">
      <c r="A1057" s="54">
        <v>41183</v>
      </c>
      <c r="B1057" s="55">
        <v>5258.8799999999992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zoomScale="80" zoomScaleNormal="80" workbookViewId="0">
      <selection sqref="A1:O1"/>
    </sheetView>
  </sheetViews>
  <sheetFormatPr defaultRowHeight="15" x14ac:dyDescent="0.25"/>
  <cols>
    <col min="1" max="1" width="16.85546875" style="4" bestFit="1" customWidth="1"/>
    <col min="2" max="14" width="9.7109375" customWidth="1"/>
    <col min="15" max="16" width="9.7109375" style="21" customWidth="1"/>
    <col min="17" max="17" width="9.7109375" customWidth="1"/>
  </cols>
  <sheetData>
    <row r="1" spans="1:16" s="5" customFormat="1" ht="21.75" customHeight="1" thickBot="1" x14ac:dyDescent="0.4">
      <c r="A1" s="78" t="s">
        <v>22</v>
      </c>
      <c r="B1" s="79"/>
      <c r="C1" s="79"/>
      <c r="D1" s="79"/>
      <c r="E1" s="79"/>
      <c r="F1" s="79"/>
      <c r="G1" s="79"/>
      <c r="H1" s="79"/>
      <c r="I1" s="79"/>
      <c r="J1" s="79"/>
      <c r="K1" s="79"/>
      <c r="L1" s="79"/>
      <c r="M1" s="79"/>
      <c r="N1" s="79"/>
      <c r="O1" s="79"/>
      <c r="P1" s="56" t="s">
        <v>23</v>
      </c>
    </row>
    <row r="2" spans="1:16" s="3" customFormat="1" ht="33.75" customHeight="1" thickBot="1" x14ac:dyDescent="0.3">
      <c r="A2" s="17" t="s">
        <v>18</v>
      </c>
      <c r="B2" s="18" t="s">
        <v>14</v>
      </c>
      <c r="C2" s="18" t="s">
        <v>15</v>
      </c>
      <c r="D2" s="18" t="s">
        <v>4</v>
      </c>
      <c r="E2" s="18" t="s">
        <v>5</v>
      </c>
      <c r="F2" s="18" t="s">
        <v>6</v>
      </c>
      <c r="G2" s="18" t="s">
        <v>7</v>
      </c>
      <c r="H2" s="18" t="s">
        <v>8</v>
      </c>
      <c r="I2" s="18" t="s">
        <v>9</v>
      </c>
      <c r="J2" s="18" t="s">
        <v>10</v>
      </c>
      <c r="K2" s="18" t="s">
        <v>11</v>
      </c>
      <c r="L2" s="18" t="s">
        <v>12</v>
      </c>
      <c r="M2" s="19" t="s">
        <v>13</v>
      </c>
      <c r="N2" s="20" t="s">
        <v>17</v>
      </c>
      <c r="O2" s="20" t="s">
        <v>25</v>
      </c>
      <c r="P2" s="44" t="s">
        <v>24</v>
      </c>
    </row>
    <row r="3" spans="1:16" x14ac:dyDescent="0.25">
      <c r="A3" s="10">
        <v>1925</v>
      </c>
      <c r="B3" s="16">
        <v>22590.080000000002</v>
      </c>
      <c r="C3" s="13">
        <v>20221.78</v>
      </c>
      <c r="D3" s="13">
        <v>20906.09</v>
      </c>
      <c r="E3" s="13">
        <v>32212.04</v>
      </c>
      <c r="F3" s="13">
        <v>23563.98</v>
      </c>
      <c r="G3" s="13">
        <v>6805.39</v>
      </c>
      <c r="H3" s="13">
        <v>2116.39</v>
      </c>
      <c r="I3" s="13">
        <v>2697.56</v>
      </c>
      <c r="J3" s="13">
        <v>1459.86</v>
      </c>
      <c r="K3" s="13">
        <v>1511.43</v>
      </c>
      <c r="L3" s="13">
        <v>2011.27</v>
      </c>
      <c r="M3" s="11">
        <v>7176.3</v>
      </c>
      <c r="N3" s="27">
        <f>SUM($B3:$M3)</f>
        <v>143272.16999999995</v>
      </c>
      <c r="O3" s="51">
        <f>SUM($B3:$M3)/COUNTIF($B3:$M3,"&gt;0")</f>
        <v>11939.347499999996</v>
      </c>
      <c r="P3" s="48"/>
    </row>
    <row r="4" spans="1:16" x14ac:dyDescent="0.25">
      <c r="A4" s="14">
        <v>1926</v>
      </c>
      <c r="B4" s="15">
        <v>19983.759999999998</v>
      </c>
      <c r="C4" s="6">
        <v>24065.8</v>
      </c>
      <c r="D4" s="6">
        <v>30696.65</v>
      </c>
      <c r="E4" s="6">
        <v>26547.16</v>
      </c>
      <c r="F4" s="6">
        <v>16377.76</v>
      </c>
      <c r="G4" s="6">
        <v>24920.69</v>
      </c>
      <c r="H4" s="6">
        <v>76882.45</v>
      </c>
      <c r="I4" s="6">
        <v>113773.56</v>
      </c>
      <c r="J4" s="6">
        <v>41113.99</v>
      </c>
      <c r="K4" s="6">
        <v>6841.09</v>
      </c>
      <c r="L4" s="6">
        <v>6232.16</v>
      </c>
      <c r="M4" s="12">
        <v>24591.43</v>
      </c>
      <c r="N4" s="22">
        <f t="shared" ref="N4:N67" si="0">SUM($B4:$M4)</f>
        <v>412026.49999999994</v>
      </c>
      <c r="O4" s="52">
        <f t="shared" ref="O4:O67" si="1">SUM($B4:$M4)/COUNTIF($B4:$M4,"&gt;0")</f>
        <v>34335.541666666664</v>
      </c>
      <c r="P4" s="49">
        <f>AVERAGE($N$3:N4)</f>
        <v>277649.33499999996</v>
      </c>
    </row>
    <row r="5" spans="1:16" x14ac:dyDescent="0.25">
      <c r="A5" s="14">
        <v>1927</v>
      </c>
      <c r="B5" s="15">
        <v>23423.15</v>
      </c>
      <c r="C5" s="6">
        <v>22407.599999999999</v>
      </c>
      <c r="D5" s="6">
        <v>25918.39</v>
      </c>
      <c r="E5" s="6">
        <v>25261.86</v>
      </c>
      <c r="F5" s="6">
        <v>42589.71</v>
      </c>
      <c r="G5" s="6">
        <v>78026.92</v>
      </c>
      <c r="H5" s="6">
        <v>21518.99</v>
      </c>
      <c r="I5" s="6">
        <v>9891.7099999999991</v>
      </c>
      <c r="J5" s="6">
        <v>1888.29</v>
      </c>
      <c r="K5" s="6">
        <v>13374.74</v>
      </c>
      <c r="L5" s="6">
        <v>4452.96</v>
      </c>
      <c r="M5" s="12">
        <v>21935.53</v>
      </c>
      <c r="N5" s="22">
        <f t="shared" si="0"/>
        <v>290689.84999999998</v>
      </c>
      <c r="O5" s="52">
        <f t="shared" si="1"/>
        <v>24224.154166666664</v>
      </c>
      <c r="P5" s="49">
        <f>AVERAGE($N$3:N5)</f>
        <v>281996.17333333328</v>
      </c>
    </row>
    <row r="6" spans="1:16" x14ac:dyDescent="0.25">
      <c r="A6" s="14">
        <v>1928</v>
      </c>
      <c r="B6" s="15">
        <v>21703.46</v>
      </c>
      <c r="C6" s="6">
        <v>21078.65</v>
      </c>
      <c r="D6" s="6">
        <v>23730.59</v>
      </c>
      <c r="E6" s="6">
        <v>24434.74</v>
      </c>
      <c r="F6" s="6">
        <v>25466.16</v>
      </c>
      <c r="G6" s="6">
        <v>3885.68</v>
      </c>
      <c r="H6" s="6">
        <v>14941.71</v>
      </c>
      <c r="I6" s="6">
        <v>90368.26</v>
      </c>
      <c r="J6" s="6">
        <v>50418.59</v>
      </c>
      <c r="K6" s="6">
        <v>16589.990000000002</v>
      </c>
      <c r="L6" s="6">
        <v>1668.12</v>
      </c>
      <c r="M6" s="12">
        <v>13565.16</v>
      </c>
      <c r="N6" s="22">
        <f t="shared" si="0"/>
        <v>307851.10999999993</v>
      </c>
      <c r="O6" s="52">
        <f t="shared" si="1"/>
        <v>25654.259166666659</v>
      </c>
      <c r="P6" s="49">
        <f>AVERAGE($N$3:N6)</f>
        <v>288459.90749999997</v>
      </c>
    </row>
    <row r="7" spans="1:16" x14ac:dyDescent="0.25">
      <c r="A7" s="14">
        <v>1929</v>
      </c>
      <c r="B7" s="15">
        <v>25700.21</v>
      </c>
      <c r="C7" s="6">
        <v>24210.6</v>
      </c>
      <c r="D7" s="6">
        <v>35663.33</v>
      </c>
      <c r="E7" s="6">
        <v>47207.3</v>
      </c>
      <c r="F7" s="6">
        <v>53495</v>
      </c>
      <c r="G7" s="6">
        <v>53110.2</v>
      </c>
      <c r="H7" s="6">
        <v>46318.69</v>
      </c>
      <c r="I7" s="6">
        <v>1991.43</v>
      </c>
      <c r="J7" s="6">
        <v>2025.15</v>
      </c>
      <c r="K7" s="6">
        <v>1213.9000000000001</v>
      </c>
      <c r="L7" s="6">
        <v>16522.55</v>
      </c>
      <c r="M7" s="12">
        <v>7717.8</v>
      </c>
      <c r="N7" s="22">
        <f t="shared" si="0"/>
        <v>315176.16000000003</v>
      </c>
      <c r="O7" s="52">
        <f t="shared" si="1"/>
        <v>26264.680000000004</v>
      </c>
      <c r="P7" s="49">
        <f>AVERAGE($N$3:N7)</f>
        <v>293803.158</v>
      </c>
    </row>
    <row r="8" spans="1:16" x14ac:dyDescent="0.25">
      <c r="A8" s="14">
        <v>1930</v>
      </c>
      <c r="B8" s="15">
        <v>27207.67</v>
      </c>
      <c r="C8" s="6">
        <v>34629.93</v>
      </c>
      <c r="D8" s="6">
        <v>20527.240000000002</v>
      </c>
      <c r="E8" s="6">
        <v>103499.03</v>
      </c>
      <c r="F8" s="6">
        <v>39856.449999999997</v>
      </c>
      <c r="G8" s="6">
        <v>10613.71</v>
      </c>
      <c r="H8" s="6">
        <v>24131.26</v>
      </c>
      <c r="I8" s="6">
        <v>3968.98</v>
      </c>
      <c r="J8" s="6">
        <v>2701.53</v>
      </c>
      <c r="K8" s="6">
        <v>25872.77</v>
      </c>
      <c r="L8" s="6">
        <v>6087.36</v>
      </c>
      <c r="M8" s="12">
        <v>24684.66</v>
      </c>
      <c r="N8" s="22">
        <f t="shared" si="0"/>
        <v>323780.59000000003</v>
      </c>
      <c r="O8" s="52">
        <f t="shared" si="1"/>
        <v>26981.715833333335</v>
      </c>
      <c r="P8" s="49">
        <f>AVERAGE($N$3:N8)</f>
        <v>298799.39666666667</v>
      </c>
    </row>
    <row r="9" spans="1:16" x14ac:dyDescent="0.25">
      <c r="A9" s="14">
        <v>1931</v>
      </c>
      <c r="B9" s="15">
        <v>23988.45</v>
      </c>
      <c r="C9" s="6">
        <v>33289.08</v>
      </c>
      <c r="D9" s="6">
        <v>23738.53</v>
      </c>
      <c r="E9" s="6">
        <v>24623.17</v>
      </c>
      <c r="F9" s="6">
        <v>34953.24</v>
      </c>
      <c r="G9" s="6">
        <v>39261.4</v>
      </c>
      <c r="H9" s="6">
        <v>4288.33</v>
      </c>
      <c r="I9" s="6">
        <v>2624.17</v>
      </c>
      <c r="J9" s="6">
        <v>2231.44</v>
      </c>
      <c r="K9" s="6">
        <v>1519.36</v>
      </c>
      <c r="L9" s="6">
        <v>1634.4</v>
      </c>
      <c r="M9" s="12">
        <v>3788.49</v>
      </c>
      <c r="N9" s="22">
        <f t="shared" si="0"/>
        <v>195940.05999999997</v>
      </c>
      <c r="O9" s="52">
        <f t="shared" si="1"/>
        <v>16328.338333333331</v>
      </c>
      <c r="P9" s="49">
        <f>AVERAGE($N$3:N9)</f>
        <v>284105.20571428572</v>
      </c>
    </row>
    <row r="10" spans="1:16" x14ac:dyDescent="0.25">
      <c r="A10" s="14">
        <v>1932</v>
      </c>
      <c r="B10" s="15">
        <v>6140.92</v>
      </c>
      <c r="C10" s="6">
        <v>16669.330000000002</v>
      </c>
      <c r="D10" s="6">
        <v>28504.880000000001</v>
      </c>
      <c r="E10" s="6">
        <v>25864.84</v>
      </c>
      <c r="F10" s="6">
        <v>15235.26</v>
      </c>
      <c r="G10" s="6">
        <v>6307.53</v>
      </c>
      <c r="H10" s="6">
        <v>5704.55</v>
      </c>
      <c r="I10" s="6">
        <v>2205.65</v>
      </c>
      <c r="J10" s="6">
        <v>1574.9</v>
      </c>
      <c r="K10" s="6">
        <v>2112.4299999999998</v>
      </c>
      <c r="L10" s="6">
        <v>1273.4100000000001</v>
      </c>
      <c r="M10" s="12">
        <v>2342.5100000000002</v>
      </c>
      <c r="N10" s="22">
        <f t="shared" si="0"/>
        <v>113936.20999999998</v>
      </c>
      <c r="O10" s="52">
        <f t="shared" si="1"/>
        <v>9494.6841666666642</v>
      </c>
      <c r="P10" s="49">
        <f>AVERAGE($N$3:N10)</f>
        <v>262834.08125000005</v>
      </c>
    </row>
    <row r="11" spans="1:16" x14ac:dyDescent="0.25">
      <c r="A11" s="14">
        <v>1933</v>
      </c>
      <c r="B11" s="15">
        <v>6190.5</v>
      </c>
      <c r="C11" s="6">
        <v>7505.56</v>
      </c>
      <c r="D11" s="6">
        <v>15165.84</v>
      </c>
      <c r="E11" s="6">
        <v>20029.38</v>
      </c>
      <c r="F11" s="6">
        <v>16082.22</v>
      </c>
      <c r="G11" s="6">
        <v>3171.62</v>
      </c>
      <c r="H11" s="6">
        <v>18948.38</v>
      </c>
      <c r="I11" s="6">
        <v>3022.85</v>
      </c>
      <c r="J11" s="6">
        <v>3459.22</v>
      </c>
      <c r="K11" s="6">
        <v>6013.97</v>
      </c>
      <c r="L11" s="6">
        <v>14816.75</v>
      </c>
      <c r="M11" s="12">
        <v>9514.85</v>
      </c>
      <c r="N11" s="22">
        <f t="shared" si="0"/>
        <v>123921.14000000001</v>
      </c>
      <c r="O11" s="52">
        <f t="shared" si="1"/>
        <v>10326.761666666667</v>
      </c>
      <c r="P11" s="49">
        <f>AVERAGE($N$3:N11)</f>
        <v>247399.31000000006</v>
      </c>
    </row>
    <row r="12" spans="1:16" x14ac:dyDescent="0.25">
      <c r="A12" s="14">
        <v>1934</v>
      </c>
      <c r="B12" s="15">
        <v>11143.3</v>
      </c>
      <c r="C12" s="6">
        <v>18539.78</v>
      </c>
      <c r="D12" s="6">
        <v>19154.66</v>
      </c>
      <c r="E12" s="6">
        <v>11593.56</v>
      </c>
      <c r="F12" s="6">
        <v>14868.32</v>
      </c>
      <c r="G12" s="6">
        <v>4536.26</v>
      </c>
      <c r="H12" s="6">
        <v>5650.99</v>
      </c>
      <c r="I12" s="6">
        <v>16847.849999999999</v>
      </c>
      <c r="J12" s="6">
        <v>2205.65</v>
      </c>
      <c r="K12" s="6">
        <v>1247.6199999999999</v>
      </c>
      <c r="L12" s="6">
        <v>1769.28</v>
      </c>
      <c r="M12" s="12">
        <v>2810.62</v>
      </c>
      <c r="N12" s="22">
        <f t="shared" si="0"/>
        <v>110367.88999999998</v>
      </c>
      <c r="O12" s="52">
        <f t="shared" si="1"/>
        <v>9197.3241666666654</v>
      </c>
      <c r="P12" s="49">
        <f>AVERAGE($N$3:N12)</f>
        <v>233696.16800000006</v>
      </c>
    </row>
    <row r="13" spans="1:16" x14ac:dyDescent="0.25">
      <c r="A13" s="14">
        <v>1935</v>
      </c>
      <c r="B13" s="15">
        <v>2792.77</v>
      </c>
      <c r="C13" s="6">
        <v>7983.59</v>
      </c>
      <c r="D13" s="6">
        <v>9812.3799999999992</v>
      </c>
      <c r="E13" s="6">
        <v>4379.57</v>
      </c>
      <c r="F13" s="6">
        <v>6938.28</v>
      </c>
      <c r="G13" s="6">
        <v>3445.34</v>
      </c>
      <c r="H13" s="6">
        <v>47290.61</v>
      </c>
      <c r="I13" s="6">
        <v>192837.86</v>
      </c>
      <c r="J13" s="6">
        <v>3677.41</v>
      </c>
      <c r="K13" s="6">
        <v>1551.1</v>
      </c>
      <c r="L13" s="6">
        <v>2747.15</v>
      </c>
      <c r="M13" s="12">
        <v>5006.3500000000004</v>
      </c>
      <c r="N13" s="22">
        <f t="shared" si="0"/>
        <v>288462.40999999992</v>
      </c>
      <c r="O13" s="52">
        <f t="shared" si="1"/>
        <v>24038.534166666661</v>
      </c>
      <c r="P13" s="49">
        <f>AVERAGE($N$3:N13)</f>
        <v>238674.91727272735</v>
      </c>
    </row>
    <row r="14" spans="1:16" x14ac:dyDescent="0.25">
      <c r="A14" s="14">
        <v>1936</v>
      </c>
      <c r="B14" s="15">
        <v>5762.07</v>
      </c>
      <c r="C14" s="6">
        <v>14850.46</v>
      </c>
      <c r="D14" s="6">
        <v>16570.16</v>
      </c>
      <c r="E14" s="6">
        <v>18867.05</v>
      </c>
      <c r="F14" s="6">
        <v>8616.32</v>
      </c>
      <c r="G14" s="6">
        <v>4169.32</v>
      </c>
      <c r="H14" s="6">
        <v>2975.25</v>
      </c>
      <c r="I14" s="6">
        <v>3340.21</v>
      </c>
      <c r="J14" s="6">
        <v>1229.77</v>
      </c>
      <c r="K14" s="6">
        <v>4381.55</v>
      </c>
      <c r="L14" s="6">
        <v>2100.5300000000002</v>
      </c>
      <c r="M14" s="12">
        <v>3913.45</v>
      </c>
      <c r="N14" s="22">
        <f t="shared" si="0"/>
        <v>86776.140000000014</v>
      </c>
      <c r="O14" s="52">
        <f t="shared" si="1"/>
        <v>7231.3450000000012</v>
      </c>
      <c r="P14" s="49">
        <f>AVERAGE($N$3:N14)</f>
        <v>226016.68583333341</v>
      </c>
    </row>
    <row r="15" spans="1:16" x14ac:dyDescent="0.25">
      <c r="A15" s="14">
        <v>1937</v>
      </c>
      <c r="B15" s="15">
        <v>4903.21</v>
      </c>
      <c r="C15" s="6">
        <v>6928.37</v>
      </c>
      <c r="D15" s="6">
        <v>8882.11</v>
      </c>
      <c r="E15" s="6">
        <v>19174.490000000002</v>
      </c>
      <c r="F15" s="6">
        <v>12736.05</v>
      </c>
      <c r="G15" s="6">
        <v>5416.94</v>
      </c>
      <c r="H15" s="6">
        <v>2346.48</v>
      </c>
      <c r="I15" s="6">
        <v>3379.88</v>
      </c>
      <c r="J15" s="6">
        <v>1638.37</v>
      </c>
      <c r="K15" s="6">
        <v>1664.16</v>
      </c>
      <c r="L15" s="6">
        <v>1683.99</v>
      </c>
      <c r="M15" s="12">
        <v>2782.85</v>
      </c>
      <c r="N15" s="22">
        <f t="shared" si="0"/>
        <v>71536.900000000023</v>
      </c>
      <c r="O15" s="52">
        <f t="shared" si="1"/>
        <v>5961.4083333333356</v>
      </c>
      <c r="P15" s="49">
        <f>AVERAGE($N$3:N15)</f>
        <v>214133.62538461544</v>
      </c>
    </row>
    <row r="16" spans="1:16" x14ac:dyDescent="0.25">
      <c r="A16" s="14">
        <v>1938</v>
      </c>
      <c r="B16" s="15">
        <v>5143.22</v>
      </c>
      <c r="C16" s="6">
        <v>8070.86</v>
      </c>
      <c r="D16" s="6">
        <v>10066.26</v>
      </c>
      <c r="E16" s="6">
        <v>16423.38</v>
      </c>
      <c r="F16" s="6">
        <v>5032.1400000000003</v>
      </c>
      <c r="G16" s="6">
        <v>5143.22</v>
      </c>
      <c r="H16" s="6">
        <v>13525.49</v>
      </c>
      <c r="I16" s="6">
        <v>11224.63</v>
      </c>
      <c r="J16" s="6">
        <v>3959.07</v>
      </c>
      <c r="K16" s="6">
        <v>2737.23</v>
      </c>
      <c r="L16" s="6">
        <v>81148.95</v>
      </c>
      <c r="M16" s="12">
        <v>18412.830000000002</v>
      </c>
      <c r="N16" s="22">
        <f t="shared" si="0"/>
        <v>180887.28000000003</v>
      </c>
      <c r="O16" s="52">
        <f t="shared" si="1"/>
        <v>15073.940000000002</v>
      </c>
      <c r="P16" s="49">
        <f>AVERAGE($N$3:N16)</f>
        <v>211758.88642857151</v>
      </c>
    </row>
    <row r="17" spans="1:16" x14ac:dyDescent="0.25">
      <c r="A17" s="14">
        <v>1939</v>
      </c>
      <c r="B17" s="15">
        <v>19079.29</v>
      </c>
      <c r="C17" s="6">
        <v>35585.97</v>
      </c>
      <c r="D17" s="6">
        <v>68232.399999999994</v>
      </c>
      <c r="E17" s="6">
        <v>48169.3</v>
      </c>
      <c r="F17" s="6">
        <v>135278.67000000001</v>
      </c>
      <c r="G17" s="6">
        <v>94458.23</v>
      </c>
      <c r="H17" s="6">
        <v>8842.44</v>
      </c>
      <c r="I17" s="6">
        <v>4312.13</v>
      </c>
      <c r="J17" s="6">
        <v>2191.77</v>
      </c>
      <c r="K17" s="6">
        <v>1741.51</v>
      </c>
      <c r="L17" s="6">
        <v>1699.86</v>
      </c>
      <c r="M17" s="12">
        <v>3010.95</v>
      </c>
      <c r="N17" s="22">
        <f t="shared" si="0"/>
        <v>422602.52</v>
      </c>
      <c r="O17" s="52">
        <f t="shared" si="1"/>
        <v>35216.876666666671</v>
      </c>
      <c r="P17" s="49">
        <f>AVERAGE($N$3:N17)</f>
        <v>225815.12866666674</v>
      </c>
    </row>
    <row r="18" spans="1:16" x14ac:dyDescent="0.25">
      <c r="A18" s="14">
        <v>1940</v>
      </c>
      <c r="B18" s="15">
        <v>3155.75</v>
      </c>
      <c r="C18" s="6">
        <v>4074.11</v>
      </c>
      <c r="D18" s="6">
        <v>6831.17</v>
      </c>
      <c r="E18" s="6">
        <v>15471.3</v>
      </c>
      <c r="F18" s="6">
        <v>16459.080000000002</v>
      </c>
      <c r="G18" s="6">
        <v>3929.31</v>
      </c>
      <c r="H18" s="6">
        <v>2548.8000000000002</v>
      </c>
      <c r="I18" s="6">
        <v>2685.66</v>
      </c>
      <c r="J18" s="6">
        <v>1364.65</v>
      </c>
      <c r="K18" s="6">
        <v>1126.6300000000001</v>
      </c>
      <c r="L18" s="6">
        <v>1134.56</v>
      </c>
      <c r="M18" s="12">
        <v>2015.24</v>
      </c>
      <c r="N18" s="22">
        <f t="shared" si="0"/>
        <v>60796.26</v>
      </c>
      <c r="O18" s="52">
        <f t="shared" si="1"/>
        <v>5066.3550000000005</v>
      </c>
      <c r="P18" s="49">
        <f>AVERAGE($N$3:N18)</f>
        <v>215501.44937500005</v>
      </c>
    </row>
    <row r="19" spans="1:16" x14ac:dyDescent="0.25">
      <c r="A19" s="14">
        <v>1941</v>
      </c>
      <c r="B19" s="15">
        <v>4462.88</v>
      </c>
      <c r="C19" s="6">
        <v>4972.63</v>
      </c>
      <c r="D19" s="6">
        <v>6394.8</v>
      </c>
      <c r="E19" s="6">
        <v>10843.79</v>
      </c>
      <c r="F19" s="6">
        <v>6601.09</v>
      </c>
      <c r="G19" s="6">
        <v>6111.16</v>
      </c>
      <c r="H19" s="6">
        <v>2765</v>
      </c>
      <c r="I19" s="6">
        <v>9516.83</v>
      </c>
      <c r="J19" s="6">
        <v>4036.42</v>
      </c>
      <c r="K19" s="6">
        <v>4076.09</v>
      </c>
      <c r="L19" s="6">
        <v>3006.99</v>
      </c>
      <c r="M19" s="12">
        <v>8475.5</v>
      </c>
      <c r="N19" s="22">
        <f t="shared" si="0"/>
        <v>71263.179999999993</v>
      </c>
      <c r="O19" s="52">
        <f t="shared" si="1"/>
        <v>5938.5983333333324</v>
      </c>
      <c r="P19" s="49">
        <f>AVERAGE($N$3:N19)</f>
        <v>207016.84529411769</v>
      </c>
    </row>
    <row r="20" spans="1:16" x14ac:dyDescent="0.25">
      <c r="A20" s="14">
        <v>1942</v>
      </c>
      <c r="B20" s="15">
        <v>14892.12</v>
      </c>
      <c r="C20" s="6">
        <v>16258.75</v>
      </c>
      <c r="D20" s="6">
        <v>17514.3</v>
      </c>
      <c r="E20" s="6">
        <v>17175.13</v>
      </c>
      <c r="F20" s="6">
        <v>85399.59</v>
      </c>
      <c r="G20" s="6">
        <v>145227.91</v>
      </c>
      <c r="H20" s="6">
        <v>505435.47</v>
      </c>
      <c r="I20" s="6">
        <v>232168.67</v>
      </c>
      <c r="J20" s="6">
        <v>37555.589999999997</v>
      </c>
      <c r="K20" s="6">
        <v>2810.62</v>
      </c>
      <c r="L20" s="6">
        <v>9211.3700000000008</v>
      </c>
      <c r="M20" s="12">
        <v>26491.63</v>
      </c>
      <c r="N20" s="22">
        <f t="shared" si="0"/>
        <v>1110141.1500000001</v>
      </c>
      <c r="O20" s="52">
        <f t="shared" si="1"/>
        <v>92511.762500000012</v>
      </c>
      <c r="P20" s="49">
        <f>AVERAGE($N$3:N20)</f>
        <v>257190.41777777785</v>
      </c>
    </row>
    <row r="21" spans="1:16" x14ac:dyDescent="0.25">
      <c r="A21" s="14">
        <v>1943</v>
      </c>
      <c r="B21" s="15">
        <v>24914.74</v>
      </c>
      <c r="C21" s="6">
        <v>44737.84</v>
      </c>
      <c r="D21" s="6">
        <v>64705.74</v>
      </c>
      <c r="E21" s="6">
        <v>45336.86</v>
      </c>
      <c r="F21" s="6">
        <v>56952.23</v>
      </c>
      <c r="G21" s="6">
        <v>28316.45</v>
      </c>
      <c r="H21" s="6">
        <v>30914.83</v>
      </c>
      <c r="I21" s="6">
        <v>51670.18</v>
      </c>
      <c r="J21" s="6">
        <v>3607.99</v>
      </c>
      <c r="K21" s="6">
        <v>1297.21</v>
      </c>
      <c r="L21" s="6">
        <v>1368.61</v>
      </c>
      <c r="M21" s="12">
        <v>5286.03</v>
      </c>
      <c r="N21" s="22">
        <f t="shared" si="0"/>
        <v>359108.71</v>
      </c>
      <c r="O21" s="52">
        <f t="shared" si="1"/>
        <v>29925.725833333334</v>
      </c>
      <c r="P21" s="49">
        <f>AVERAGE($N$3:N21)</f>
        <v>262554.53842105268</v>
      </c>
    </row>
    <row r="22" spans="1:16" x14ac:dyDescent="0.25">
      <c r="A22" s="14">
        <v>1944</v>
      </c>
      <c r="B22" s="15">
        <v>6180.59</v>
      </c>
      <c r="C22" s="6">
        <v>13033.58</v>
      </c>
      <c r="D22" s="6">
        <v>16909.34</v>
      </c>
      <c r="E22" s="6">
        <v>20660.14</v>
      </c>
      <c r="F22" s="6">
        <v>19160.61</v>
      </c>
      <c r="G22" s="6">
        <v>27665.86</v>
      </c>
      <c r="H22" s="6">
        <v>107862.73</v>
      </c>
      <c r="I22" s="6">
        <v>5607.35</v>
      </c>
      <c r="J22" s="6">
        <v>12416.71</v>
      </c>
      <c r="K22" s="6">
        <v>2816.57</v>
      </c>
      <c r="L22" s="6">
        <v>2227.4699999999998</v>
      </c>
      <c r="M22" s="12">
        <v>4934.95</v>
      </c>
      <c r="N22" s="22">
        <f t="shared" si="0"/>
        <v>239475.9</v>
      </c>
      <c r="O22" s="52">
        <f t="shared" si="1"/>
        <v>19956.325000000001</v>
      </c>
      <c r="P22" s="49">
        <f>AVERAGE($N$3:N22)</f>
        <v>261400.60650000008</v>
      </c>
    </row>
    <row r="23" spans="1:16" x14ac:dyDescent="0.25">
      <c r="A23" s="14">
        <v>1945</v>
      </c>
      <c r="B23" s="15">
        <v>12394.89</v>
      </c>
      <c r="C23" s="6">
        <v>21271.05</v>
      </c>
      <c r="D23" s="6">
        <v>21939.49</v>
      </c>
      <c r="E23" s="6">
        <v>19622.77</v>
      </c>
      <c r="F23" s="6">
        <v>17081.900000000001</v>
      </c>
      <c r="G23" s="6">
        <v>12414.73</v>
      </c>
      <c r="H23" s="6">
        <v>6244.06</v>
      </c>
      <c r="I23" s="6">
        <v>33247.43</v>
      </c>
      <c r="J23" s="6">
        <v>6632.82</v>
      </c>
      <c r="K23" s="6">
        <v>44864.79</v>
      </c>
      <c r="L23" s="6">
        <v>6240.09</v>
      </c>
      <c r="M23" s="12">
        <v>28570.33</v>
      </c>
      <c r="N23" s="22">
        <f t="shared" si="0"/>
        <v>230524.35000000003</v>
      </c>
      <c r="O23" s="52">
        <f t="shared" si="1"/>
        <v>19210.362500000003</v>
      </c>
      <c r="P23" s="49">
        <f>AVERAGE($N$3:N23)</f>
        <v>259930.30857142864</v>
      </c>
    </row>
    <row r="24" spans="1:16" x14ac:dyDescent="0.25">
      <c r="A24" s="14">
        <v>1946</v>
      </c>
      <c r="B24" s="15">
        <v>24087.63</v>
      </c>
      <c r="C24" s="6">
        <v>35609.78</v>
      </c>
      <c r="D24" s="6">
        <v>60597.91</v>
      </c>
      <c r="E24" s="6">
        <v>43192.7</v>
      </c>
      <c r="F24" s="6">
        <v>34167.769999999997</v>
      </c>
      <c r="G24" s="6">
        <v>15869.98</v>
      </c>
      <c r="H24" s="6">
        <v>4694.9399999999996</v>
      </c>
      <c r="I24" s="6">
        <v>3360.05</v>
      </c>
      <c r="J24" s="6">
        <v>1324.98</v>
      </c>
      <c r="K24" s="6">
        <v>1358.7</v>
      </c>
      <c r="L24" s="6">
        <v>5928.68</v>
      </c>
      <c r="M24" s="12">
        <v>7184.24</v>
      </c>
      <c r="N24" s="22">
        <f t="shared" si="0"/>
        <v>237377.36000000002</v>
      </c>
      <c r="O24" s="52">
        <f t="shared" si="1"/>
        <v>19781.446666666667</v>
      </c>
      <c r="P24" s="49">
        <f>AVERAGE($N$3:N24)</f>
        <v>258905.17454545462</v>
      </c>
    </row>
    <row r="25" spans="1:16" x14ac:dyDescent="0.25">
      <c r="A25" s="14">
        <v>1947</v>
      </c>
      <c r="B25" s="15">
        <v>17530.169999999998</v>
      </c>
      <c r="C25" s="6">
        <v>19805.25</v>
      </c>
      <c r="D25" s="6">
        <v>19277.64</v>
      </c>
      <c r="E25" s="6">
        <v>20469.72</v>
      </c>
      <c r="F25" s="6">
        <v>29193.15</v>
      </c>
      <c r="G25" s="6">
        <v>21183.78</v>
      </c>
      <c r="H25" s="6">
        <v>10403.459999999999</v>
      </c>
      <c r="I25" s="6">
        <v>249603.64</v>
      </c>
      <c r="J25" s="6">
        <v>143379.28</v>
      </c>
      <c r="K25" s="6">
        <v>6454.31</v>
      </c>
      <c r="L25" s="6">
        <v>8465.58</v>
      </c>
      <c r="M25" s="12">
        <v>19194.330000000002</v>
      </c>
      <c r="N25" s="22">
        <f t="shared" si="0"/>
        <v>564960.30999999994</v>
      </c>
      <c r="O25" s="52">
        <f t="shared" si="1"/>
        <v>47080.025833333326</v>
      </c>
      <c r="P25" s="49">
        <f>AVERAGE($N$3:N25)</f>
        <v>272211.91956521745</v>
      </c>
    </row>
    <row r="26" spans="1:16" x14ac:dyDescent="0.25">
      <c r="A26" s="14">
        <v>1948</v>
      </c>
      <c r="B26" s="15">
        <v>32031.54</v>
      </c>
      <c r="C26" s="6">
        <v>33993.22</v>
      </c>
      <c r="D26" s="6">
        <v>33598.51</v>
      </c>
      <c r="E26" s="6">
        <v>72044.69</v>
      </c>
      <c r="F26" s="6">
        <v>108556.95</v>
      </c>
      <c r="G26" s="6">
        <v>51132.65</v>
      </c>
      <c r="H26" s="6">
        <v>17728.52</v>
      </c>
      <c r="I26" s="6">
        <v>23510.43</v>
      </c>
      <c r="J26" s="6">
        <v>11901</v>
      </c>
      <c r="K26" s="6">
        <v>2459.54</v>
      </c>
      <c r="L26" s="6">
        <v>2437.7199999999998</v>
      </c>
      <c r="M26" s="12">
        <v>7751.52</v>
      </c>
      <c r="N26" s="22">
        <f t="shared" si="0"/>
        <v>397146.29000000004</v>
      </c>
      <c r="O26" s="52">
        <f t="shared" si="1"/>
        <v>33095.52416666667</v>
      </c>
      <c r="P26" s="49">
        <f>AVERAGE($N$3:N26)</f>
        <v>277417.51833333337</v>
      </c>
    </row>
    <row r="27" spans="1:16" x14ac:dyDescent="0.25">
      <c r="A27" s="14">
        <v>1949</v>
      </c>
      <c r="B27" s="15">
        <v>19406.560000000001</v>
      </c>
      <c r="C27" s="6">
        <v>20455.84</v>
      </c>
      <c r="D27" s="6">
        <v>26559.06</v>
      </c>
      <c r="E27" s="6">
        <v>47488.959999999999</v>
      </c>
      <c r="F27" s="6">
        <v>28278.76</v>
      </c>
      <c r="G27" s="6">
        <v>21580.48</v>
      </c>
      <c r="H27" s="6">
        <v>14888.15</v>
      </c>
      <c r="I27" s="6">
        <v>397606.47</v>
      </c>
      <c r="J27" s="6">
        <v>41028.699999999997</v>
      </c>
      <c r="K27" s="6">
        <v>6497.95</v>
      </c>
      <c r="L27" s="6">
        <v>17022.400000000001</v>
      </c>
      <c r="M27" s="12">
        <v>23125.63</v>
      </c>
      <c r="N27" s="22">
        <f t="shared" si="0"/>
        <v>663938.96</v>
      </c>
      <c r="O27" s="52">
        <f t="shared" si="1"/>
        <v>55328.246666666666</v>
      </c>
      <c r="P27" s="49">
        <f>AVERAGE($N$3:N27)</f>
        <v>292878.37600000005</v>
      </c>
    </row>
    <row r="28" spans="1:16" x14ac:dyDescent="0.25">
      <c r="A28" s="14">
        <v>1950</v>
      </c>
      <c r="B28" s="15">
        <v>24095.56</v>
      </c>
      <c r="C28" s="6">
        <v>20523.28</v>
      </c>
      <c r="D28" s="6">
        <v>21592.38</v>
      </c>
      <c r="E28" s="6">
        <v>26360.71</v>
      </c>
      <c r="F28" s="6">
        <v>36075.9</v>
      </c>
      <c r="G28" s="6">
        <v>17766.21</v>
      </c>
      <c r="H28" s="6">
        <v>4401.3900000000003</v>
      </c>
      <c r="I28" s="6">
        <v>2509.13</v>
      </c>
      <c r="J28" s="6">
        <v>3506.83</v>
      </c>
      <c r="K28" s="6">
        <v>7711.85</v>
      </c>
      <c r="L28" s="6">
        <v>8102.6</v>
      </c>
      <c r="M28" s="12">
        <v>9239.14</v>
      </c>
      <c r="N28" s="22">
        <f t="shared" si="0"/>
        <v>181884.97999999998</v>
      </c>
      <c r="O28" s="52">
        <f t="shared" si="1"/>
        <v>15157.081666666665</v>
      </c>
      <c r="P28" s="49">
        <f>AVERAGE($N$3:N28)</f>
        <v>288609.39923076925</v>
      </c>
    </row>
    <row r="29" spans="1:16" x14ac:dyDescent="0.25">
      <c r="A29" s="14">
        <v>1951</v>
      </c>
      <c r="B29" s="15">
        <v>18555.64</v>
      </c>
      <c r="C29" s="6">
        <v>20479.64</v>
      </c>
      <c r="D29" s="6">
        <v>18867.05</v>
      </c>
      <c r="E29" s="6">
        <v>17843.57</v>
      </c>
      <c r="F29" s="6">
        <v>13249.78</v>
      </c>
      <c r="G29" s="6">
        <v>8453.68</v>
      </c>
      <c r="H29" s="6">
        <v>10107.92</v>
      </c>
      <c r="I29" s="6">
        <v>18141.09</v>
      </c>
      <c r="J29" s="6">
        <v>10175.36</v>
      </c>
      <c r="K29" s="6">
        <v>23028.44</v>
      </c>
      <c r="L29" s="6">
        <v>25420.54</v>
      </c>
      <c r="M29" s="12">
        <v>21614.2</v>
      </c>
      <c r="N29" s="22">
        <f t="shared" si="0"/>
        <v>205936.91</v>
      </c>
      <c r="O29" s="52">
        <f t="shared" si="1"/>
        <v>17161.409166666668</v>
      </c>
      <c r="P29" s="49">
        <f>AVERAGE($N$3:N29)</f>
        <v>285547.45518518524</v>
      </c>
    </row>
    <row r="30" spans="1:16" x14ac:dyDescent="0.25">
      <c r="A30" s="14">
        <v>1952</v>
      </c>
      <c r="B30" s="15">
        <v>22512.720000000001</v>
      </c>
      <c r="C30" s="6">
        <v>21467.42</v>
      </c>
      <c r="D30" s="6">
        <v>27911.81</v>
      </c>
      <c r="E30" s="6">
        <v>32588.9</v>
      </c>
      <c r="F30" s="6">
        <v>47764.66</v>
      </c>
      <c r="G30" s="6">
        <v>39003.54</v>
      </c>
      <c r="H30" s="6">
        <v>64249.53</v>
      </c>
      <c r="I30" s="6">
        <v>50847.02</v>
      </c>
      <c r="J30" s="6">
        <v>3417.57</v>
      </c>
      <c r="K30" s="6">
        <v>2774.92</v>
      </c>
      <c r="L30" s="6">
        <v>3582.2</v>
      </c>
      <c r="M30" s="12">
        <v>6926.38</v>
      </c>
      <c r="N30" s="22">
        <f t="shared" si="0"/>
        <v>323046.67000000004</v>
      </c>
      <c r="O30" s="52">
        <f t="shared" si="1"/>
        <v>26920.555833333336</v>
      </c>
      <c r="P30" s="49">
        <f>AVERAGE($N$3:N30)</f>
        <v>286886.71285714291</v>
      </c>
    </row>
    <row r="31" spans="1:16" x14ac:dyDescent="0.25">
      <c r="A31" s="14">
        <v>1953</v>
      </c>
      <c r="B31" s="15">
        <v>12597.21</v>
      </c>
      <c r="C31" s="6">
        <v>18940.439999999999</v>
      </c>
      <c r="D31" s="6">
        <v>23464.799999999999</v>
      </c>
      <c r="E31" s="6">
        <v>17776.13</v>
      </c>
      <c r="F31" s="6">
        <v>20102.77</v>
      </c>
      <c r="G31" s="6">
        <v>24502.18</v>
      </c>
      <c r="H31" s="6">
        <v>11783.97</v>
      </c>
      <c r="I31" s="6">
        <v>2993.1</v>
      </c>
      <c r="J31" s="6">
        <v>2776.9</v>
      </c>
      <c r="K31" s="6">
        <v>3951.13</v>
      </c>
      <c r="L31" s="6">
        <v>2290.94</v>
      </c>
      <c r="M31" s="12">
        <v>5912.81</v>
      </c>
      <c r="N31" s="22">
        <f t="shared" si="0"/>
        <v>147092.38</v>
      </c>
      <c r="O31" s="52">
        <f t="shared" si="1"/>
        <v>12257.698333333334</v>
      </c>
      <c r="P31" s="49">
        <f>AVERAGE($N$3:N31)</f>
        <v>282066.2186206897</v>
      </c>
    </row>
    <row r="32" spans="1:16" x14ac:dyDescent="0.25">
      <c r="A32" s="14">
        <v>1954</v>
      </c>
      <c r="B32" s="15">
        <v>12500.02</v>
      </c>
      <c r="C32" s="6">
        <v>19156.64</v>
      </c>
      <c r="D32" s="6">
        <v>17863.400000000001</v>
      </c>
      <c r="E32" s="6">
        <v>14305</v>
      </c>
      <c r="F32" s="6">
        <v>15259.07</v>
      </c>
      <c r="G32" s="6">
        <v>6682.41</v>
      </c>
      <c r="H32" s="6">
        <v>4234.7700000000004</v>
      </c>
      <c r="I32" s="6">
        <v>1701.84</v>
      </c>
      <c r="J32" s="6">
        <v>993.73</v>
      </c>
      <c r="K32" s="6">
        <v>995.72</v>
      </c>
      <c r="L32" s="6">
        <v>1404.32</v>
      </c>
      <c r="M32" s="12">
        <v>2273.09</v>
      </c>
      <c r="N32" s="22">
        <f t="shared" si="0"/>
        <v>97370.010000000009</v>
      </c>
      <c r="O32" s="52">
        <f t="shared" si="1"/>
        <v>8114.1675000000005</v>
      </c>
      <c r="P32" s="49">
        <f>AVERAGE($N$3:N32)</f>
        <v>275909.67833333334</v>
      </c>
    </row>
    <row r="33" spans="1:16" x14ac:dyDescent="0.25">
      <c r="A33" s="14">
        <v>1955</v>
      </c>
      <c r="B33" s="15">
        <v>3512.78</v>
      </c>
      <c r="C33" s="6">
        <v>6236.12</v>
      </c>
      <c r="D33" s="6">
        <v>6527.7</v>
      </c>
      <c r="E33" s="6">
        <v>12049.76</v>
      </c>
      <c r="F33" s="6">
        <v>14439.88</v>
      </c>
      <c r="G33" s="6">
        <v>5244.37</v>
      </c>
      <c r="H33" s="6">
        <v>5801.74</v>
      </c>
      <c r="I33" s="6">
        <v>12644.81</v>
      </c>
      <c r="J33" s="6">
        <v>1860.52</v>
      </c>
      <c r="K33" s="6">
        <v>1283.32</v>
      </c>
      <c r="L33" s="6">
        <v>1223.82</v>
      </c>
      <c r="M33" s="12">
        <v>2947.48</v>
      </c>
      <c r="N33" s="22">
        <f t="shared" si="0"/>
        <v>73772.300000000017</v>
      </c>
      <c r="O33" s="52">
        <f t="shared" si="1"/>
        <v>6147.6916666666684</v>
      </c>
      <c r="P33" s="49">
        <f>AVERAGE($N$3:N33)</f>
        <v>269389.11774193548</v>
      </c>
    </row>
    <row r="34" spans="1:16" x14ac:dyDescent="0.25">
      <c r="A34" s="14">
        <v>1956</v>
      </c>
      <c r="B34" s="15">
        <v>5944.55</v>
      </c>
      <c r="C34" s="6">
        <v>6981.92</v>
      </c>
      <c r="D34" s="6">
        <v>7969.7</v>
      </c>
      <c r="E34" s="6">
        <v>11238.51</v>
      </c>
      <c r="F34" s="6">
        <v>8517.15</v>
      </c>
      <c r="G34" s="6">
        <v>2919.71</v>
      </c>
      <c r="H34" s="6">
        <v>1808.95</v>
      </c>
      <c r="I34" s="6">
        <v>2848.31</v>
      </c>
      <c r="J34" s="6">
        <v>1358.7</v>
      </c>
      <c r="K34" s="6">
        <v>1900.19</v>
      </c>
      <c r="L34" s="6">
        <v>956.05</v>
      </c>
      <c r="M34" s="12">
        <v>2009.29</v>
      </c>
      <c r="N34" s="22">
        <f t="shared" si="0"/>
        <v>54453.03</v>
      </c>
      <c r="O34" s="52">
        <f t="shared" si="1"/>
        <v>4537.7524999999996</v>
      </c>
      <c r="P34" s="49">
        <f>AVERAGE($N$3:N34)</f>
        <v>262672.36499999999</v>
      </c>
    </row>
    <row r="35" spans="1:16" x14ac:dyDescent="0.25">
      <c r="A35" s="14">
        <v>1957</v>
      </c>
      <c r="B35" s="15">
        <v>11004.46</v>
      </c>
      <c r="C35" s="6">
        <v>6612.99</v>
      </c>
      <c r="D35" s="6">
        <v>5557.77</v>
      </c>
      <c r="E35" s="6">
        <v>7317.13</v>
      </c>
      <c r="F35" s="6">
        <v>4226.84</v>
      </c>
      <c r="G35" s="6">
        <v>11920.83</v>
      </c>
      <c r="H35" s="6">
        <v>162399.06</v>
      </c>
      <c r="I35" s="6">
        <v>131490.19</v>
      </c>
      <c r="J35" s="6">
        <v>20648.23</v>
      </c>
      <c r="K35" s="6">
        <v>7604.74</v>
      </c>
      <c r="L35" s="6">
        <v>9056.66</v>
      </c>
      <c r="M35" s="12">
        <v>15939.41</v>
      </c>
      <c r="N35" s="22">
        <f t="shared" si="0"/>
        <v>393778.30999999994</v>
      </c>
      <c r="O35" s="52">
        <f t="shared" si="1"/>
        <v>32814.859166666662</v>
      </c>
      <c r="P35" s="49">
        <f>AVERAGE($N$3:N35)</f>
        <v>266645.27242424246</v>
      </c>
    </row>
    <row r="36" spans="1:16" x14ac:dyDescent="0.25">
      <c r="A36" s="14">
        <v>1958</v>
      </c>
      <c r="B36" s="15">
        <v>22346.11</v>
      </c>
      <c r="C36" s="6">
        <v>29288.36</v>
      </c>
      <c r="D36" s="6">
        <v>56648.76</v>
      </c>
      <c r="E36" s="6">
        <v>43081.62</v>
      </c>
      <c r="F36" s="6">
        <v>48599.72</v>
      </c>
      <c r="G36" s="6">
        <v>59645.83</v>
      </c>
      <c r="H36" s="6">
        <v>252511.45</v>
      </c>
      <c r="I36" s="6">
        <v>94337.24</v>
      </c>
      <c r="J36" s="6">
        <v>26874.44</v>
      </c>
      <c r="K36" s="6">
        <v>3304.51</v>
      </c>
      <c r="L36" s="6">
        <v>4976.6000000000004</v>
      </c>
      <c r="M36" s="12">
        <v>12432.58</v>
      </c>
      <c r="N36" s="22">
        <f t="shared" si="0"/>
        <v>654047.22</v>
      </c>
      <c r="O36" s="52">
        <f t="shared" si="1"/>
        <v>54503.934999999998</v>
      </c>
      <c r="P36" s="49">
        <f>AVERAGE($N$3:N36)</f>
        <v>278039.44735294121</v>
      </c>
    </row>
    <row r="37" spans="1:16" x14ac:dyDescent="0.25">
      <c r="A37" s="14">
        <v>1959</v>
      </c>
      <c r="B37" s="15">
        <v>18908.71</v>
      </c>
      <c r="C37" s="6">
        <v>20120.63</v>
      </c>
      <c r="D37" s="6">
        <v>17208.849999999999</v>
      </c>
      <c r="E37" s="6">
        <v>17224.71</v>
      </c>
      <c r="F37" s="6">
        <v>26862.54</v>
      </c>
      <c r="G37" s="6">
        <v>61909</v>
      </c>
      <c r="H37" s="6">
        <v>54849.73</v>
      </c>
      <c r="I37" s="6">
        <v>15294.77</v>
      </c>
      <c r="J37" s="6">
        <v>1836.72</v>
      </c>
      <c r="K37" s="6">
        <v>1263.49</v>
      </c>
      <c r="L37" s="6">
        <v>1289.28</v>
      </c>
      <c r="M37" s="12">
        <v>9157.82</v>
      </c>
      <c r="N37" s="22">
        <f t="shared" si="0"/>
        <v>245926.25</v>
      </c>
      <c r="O37" s="52">
        <f t="shared" si="1"/>
        <v>20493.854166666668</v>
      </c>
      <c r="P37" s="49">
        <f>AVERAGE($N$3:N37)</f>
        <v>277121.92742857145</v>
      </c>
    </row>
    <row r="38" spans="1:16" x14ac:dyDescent="0.25">
      <c r="A38" s="14">
        <v>1960</v>
      </c>
      <c r="B38" s="15">
        <v>11420.99</v>
      </c>
      <c r="C38" s="6">
        <v>17274.3</v>
      </c>
      <c r="D38" s="6">
        <v>16467.02</v>
      </c>
      <c r="E38" s="6">
        <v>23189.1</v>
      </c>
      <c r="F38" s="6">
        <v>47768.63</v>
      </c>
      <c r="G38" s="6">
        <v>37137.07</v>
      </c>
      <c r="H38" s="6">
        <v>19380.78</v>
      </c>
      <c r="I38" s="6">
        <v>16219.08</v>
      </c>
      <c r="J38" s="6">
        <v>2578.5500000000002</v>
      </c>
      <c r="K38" s="6">
        <v>1015.55</v>
      </c>
      <c r="L38" s="6">
        <v>956.05</v>
      </c>
      <c r="M38" s="12">
        <v>4343.87</v>
      </c>
      <c r="N38" s="22">
        <f t="shared" si="0"/>
        <v>197750.98999999996</v>
      </c>
      <c r="O38" s="52">
        <f t="shared" si="1"/>
        <v>16479.249166666665</v>
      </c>
      <c r="P38" s="49">
        <f>AVERAGE($N$3:N38)</f>
        <v>274917.1791666667</v>
      </c>
    </row>
    <row r="39" spans="1:16" x14ac:dyDescent="0.25">
      <c r="A39" s="14">
        <v>1961</v>
      </c>
      <c r="B39" s="15">
        <v>5615.29</v>
      </c>
      <c r="C39" s="6">
        <v>12664.65</v>
      </c>
      <c r="D39" s="6">
        <v>14566.82</v>
      </c>
      <c r="E39" s="6">
        <v>13059.36</v>
      </c>
      <c r="F39" s="6">
        <v>13886.48</v>
      </c>
      <c r="G39" s="6">
        <v>15913.62</v>
      </c>
      <c r="H39" s="6">
        <v>42903.11</v>
      </c>
      <c r="I39" s="6">
        <v>179119.97</v>
      </c>
      <c r="J39" s="6">
        <v>8128.38</v>
      </c>
      <c r="K39" s="6">
        <v>5103.55</v>
      </c>
      <c r="L39" s="6">
        <v>11851.41</v>
      </c>
      <c r="M39" s="12">
        <v>75843.09</v>
      </c>
      <c r="N39" s="22">
        <f t="shared" si="0"/>
        <v>398655.73</v>
      </c>
      <c r="O39" s="52">
        <f t="shared" si="1"/>
        <v>33221.310833333329</v>
      </c>
      <c r="P39" s="49">
        <f>AVERAGE($N$3:N39)</f>
        <v>278261.46432432439</v>
      </c>
    </row>
    <row r="40" spans="1:16" x14ac:dyDescent="0.25">
      <c r="A40" s="14">
        <v>1962</v>
      </c>
      <c r="B40" s="15">
        <v>84259.08</v>
      </c>
      <c r="C40" s="6">
        <v>78786.600000000006</v>
      </c>
      <c r="D40" s="6">
        <v>76305.240000000005</v>
      </c>
      <c r="E40" s="6">
        <v>83386.34</v>
      </c>
      <c r="F40" s="6">
        <v>77453.7</v>
      </c>
      <c r="G40" s="6">
        <v>34677.53</v>
      </c>
      <c r="H40" s="6">
        <v>13924.17</v>
      </c>
      <c r="I40" s="6">
        <v>46703.49</v>
      </c>
      <c r="J40" s="6">
        <v>16671.32</v>
      </c>
      <c r="K40" s="6">
        <v>21130.22</v>
      </c>
      <c r="L40" s="6">
        <v>5504.21</v>
      </c>
      <c r="M40" s="12">
        <v>20973.53</v>
      </c>
      <c r="N40" s="22">
        <f t="shared" si="0"/>
        <v>559775.42999999993</v>
      </c>
      <c r="O40" s="52">
        <f t="shared" si="1"/>
        <v>46647.952499999992</v>
      </c>
      <c r="P40" s="49">
        <f>AVERAGE($N$3:N40)</f>
        <v>285669.72657894739</v>
      </c>
    </row>
    <row r="41" spans="1:16" x14ac:dyDescent="0.25">
      <c r="A41" s="14">
        <v>1963</v>
      </c>
      <c r="B41" s="15">
        <v>20586.75</v>
      </c>
      <c r="C41" s="6">
        <v>19011.849999999999</v>
      </c>
      <c r="D41" s="6">
        <v>17494.47</v>
      </c>
      <c r="E41" s="6">
        <v>34116.199999999997</v>
      </c>
      <c r="F41" s="6">
        <v>45810.92</v>
      </c>
      <c r="G41" s="6">
        <v>8170.04</v>
      </c>
      <c r="H41" s="6">
        <v>3201.37</v>
      </c>
      <c r="I41" s="6">
        <v>3034.76</v>
      </c>
      <c r="J41" s="6">
        <v>1977.55</v>
      </c>
      <c r="K41" s="6">
        <v>1618.54</v>
      </c>
      <c r="L41" s="6">
        <v>7098.95</v>
      </c>
      <c r="M41" s="12">
        <v>12271.91</v>
      </c>
      <c r="N41" s="22">
        <f t="shared" si="0"/>
        <v>174393.31000000003</v>
      </c>
      <c r="O41" s="52">
        <f t="shared" si="1"/>
        <v>14532.775833333335</v>
      </c>
      <c r="P41" s="49">
        <f>AVERAGE($N$3:N41)</f>
        <v>282816.48512820515</v>
      </c>
    </row>
    <row r="42" spans="1:16" x14ac:dyDescent="0.25">
      <c r="A42" s="14">
        <v>1964</v>
      </c>
      <c r="B42" s="15">
        <v>12569.44</v>
      </c>
      <c r="C42" s="6">
        <v>13344.99</v>
      </c>
      <c r="D42" s="6">
        <v>15393.94</v>
      </c>
      <c r="E42" s="6">
        <v>14529.14</v>
      </c>
      <c r="F42" s="6">
        <v>11916.87</v>
      </c>
      <c r="G42" s="6">
        <v>11662.98</v>
      </c>
      <c r="H42" s="6">
        <v>3742.86</v>
      </c>
      <c r="I42" s="6">
        <v>2967.32</v>
      </c>
      <c r="J42" s="6">
        <v>2695.58</v>
      </c>
      <c r="K42" s="6">
        <v>868.77</v>
      </c>
      <c r="L42" s="6">
        <v>567.67999999999995</v>
      </c>
      <c r="M42" s="12">
        <v>1483.46</v>
      </c>
      <c r="N42" s="22">
        <f t="shared" si="0"/>
        <v>91743.030000000013</v>
      </c>
      <c r="O42" s="52">
        <f t="shared" si="1"/>
        <v>7645.2525000000014</v>
      </c>
      <c r="P42" s="49">
        <f>AVERAGE($N$3:N42)</f>
        <v>278039.64875000005</v>
      </c>
    </row>
    <row r="43" spans="1:16" x14ac:dyDescent="0.25">
      <c r="A43" s="14">
        <v>1965</v>
      </c>
      <c r="B43" s="15">
        <v>2929.63</v>
      </c>
      <c r="C43" s="6">
        <v>4641.3900000000003</v>
      </c>
      <c r="D43" s="6">
        <v>5528.01</v>
      </c>
      <c r="E43" s="6">
        <v>8731.3700000000008</v>
      </c>
      <c r="F43" s="6">
        <v>7188.2</v>
      </c>
      <c r="G43" s="6">
        <v>3498.89</v>
      </c>
      <c r="H43" s="6">
        <v>2822.52</v>
      </c>
      <c r="I43" s="6">
        <v>262936.71999999997</v>
      </c>
      <c r="J43" s="6">
        <v>61833.63</v>
      </c>
      <c r="K43" s="6">
        <v>52725.4</v>
      </c>
      <c r="L43" s="6">
        <v>23928.94</v>
      </c>
      <c r="M43" s="12">
        <v>71354.429999999993</v>
      </c>
      <c r="N43" s="22">
        <f t="shared" si="0"/>
        <v>508119.13</v>
      </c>
      <c r="O43" s="52">
        <f t="shared" si="1"/>
        <v>42343.260833333334</v>
      </c>
      <c r="P43" s="49">
        <f>AVERAGE($N$3:N43)</f>
        <v>283651.34341463418</v>
      </c>
    </row>
    <row r="44" spans="1:16" x14ac:dyDescent="0.25">
      <c r="A44" s="14">
        <v>1966</v>
      </c>
      <c r="B44" s="15">
        <v>58342.67</v>
      </c>
      <c r="C44" s="6">
        <v>57832.91</v>
      </c>
      <c r="D44" s="6">
        <v>47207.3</v>
      </c>
      <c r="E44" s="6">
        <v>57243.81</v>
      </c>
      <c r="F44" s="6">
        <v>38311.300000000003</v>
      </c>
      <c r="G44" s="6">
        <v>16931.16</v>
      </c>
      <c r="H44" s="6">
        <v>4167.33</v>
      </c>
      <c r="I44" s="6">
        <v>6733.98</v>
      </c>
      <c r="J44" s="6">
        <v>4738.58</v>
      </c>
      <c r="K44" s="6">
        <v>2971.28</v>
      </c>
      <c r="L44" s="6">
        <v>9058.64</v>
      </c>
      <c r="M44" s="12">
        <v>8556.82</v>
      </c>
      <c r="N44" s="22">
        <f t="shared" si="0"/>
        <v>312095.78000000003</v>
      </c>
      <c r="O44" s="52">
        <f t="shared" si="1"/>
        <v>26007.98166666667</v>
      </c>
      <c r="P44" s="49">
        <f>AVERAGE($N$3:N44)</f>
        <v>284328.59190476191</v>
      </c>
    </row>
    <row r="45" spans="1:16" x14ac:dyDescent="0.25">
      <c r="A45" s="14">
        <v>1967</v>
      </c>
      <c r="B45" s="15">
        <v>11252.4</v>
      </c>
      <c r="C45" s="6">
        <v>14070.95</v>
      </c>
      <c r="D45" s="6">
        <v>14545.01</v>
      </c>
      <c r="E45" s="6">
        <v>12730.1</v>
      </c>
      <c r="F45" s="6">
        <v>8144.25</v>
      </c>
      <c r="G45" s="6">
        <v>2455.5700000000002</v>
      </c>
      <c r="H45" s="6">
        <v>5095.6099999999997</v>
      </c>
      <c r="I45" s="6">
        <v>90788.77</v>
      </c>
      <c r="J45" s="6">
        <v>86224.73</v>
      </c>
      <c r="K45" s="6">
        <v>2985.17</v>
      </c>
      <c r="L45" s="6">
        <v>2372.27</v>
      </c>
      <c r="M45" s="12">
        <v>6422.57</v>
      </c>
      <c r="N45" s="22">
        <f t="shared" si="0"/>
        <v>257087.40000000002</v>
      </c>
      <c r="O45" s="52">
        <f t="shared" si="1"/>
        <v>21423.95</v>
      </c>
      <c r="P45" s="49">
        <f>AVERAGE($N$3:N45)</f>
        <v>283695.07581395353</v>
      </c>
    </row>
    <row r="46" spans="1:16" x14ac:dyDescent="0.25">
      <c r="A46" s="14">
        <v>1968</v>
      </c>
      <c r="B46" s="15">
        <v>10391.56</v>
      </c>
      <c r="C46" s="6">
        <v>16183.38</v>
      </c>
      <c r="D46" s="6">
        <v>23617.54</v>
      </c>
      <c r="E46" s="6">
        <v>18579.45</v>
      </c>
      <c r="F46" s="6">
        <v>20707.740000000002</v>
      </c>
      <c r="G46" s="6">
        <v>13509.62</v>
      </c>
      <c r="H46" s="6">
        <v>6662.58</v>
      </c>
      <c r="I46" s="6">
        <v>6293.65</v>
      </c>
      <c r="J46" s="6">
        <v>1892.26</v>
      </c>
      <c r="K46" s="6">
        <v>66104.100000000006</v>
      </c>
      <c r="L46" s="6">
        <v>11442.81</v>
      </c>
      <c r="M46" s="12">
        <v>8346.57</v>
      </c>
      <c r="N46" s="22">
        <f t="shared" si="0"/>
        <v>203731.26</v>
      </c>
      <c r="O46" s="52">
        <f t="shared" si="1"/>
        <v>16977.605</v>
      </c>
      <c r="P46" s="49">
        <f>AVERAGE($N$3:N46)</f>
        <v>281877.71636363637</v>
      </c>
    </row>
    <row r="47" spans="1:16" x14ac:dyDescent="0.25">
      <c r="A47" s="14">
        <v>1969</v>
      </c>
      <c r="B47" s="15">
        <v>11964.47</v>
      </c>
      <c r="C47" s="6">
        <v>14840.55</v>
      </c>
      <c r="D47" s="6">
        <v>17992.330000000002</v>
      </c>
      <c r="E47" s="6">
        <v>14753.27</v>
      </c>
      <c r="F47" s="6">
        <v>15209.48</v>
      </c>
      <c r="G47" s="6">
        <v>6797.45</v>
      </c>
      <c r="H47" s="6">
        <v>127437.89</v>
      </c>
      <c r="I47" s="6">
        <v>208235.77</v>
      </c>
      <c r="J47" s="6">
        <v>44864.79</v>
      </c>
      <c r="K47" s="6">
        <v>2887.98</v>
      </c>
      <c r="L47" s="6">
        <v>2332.6</v>
      </c>
      <c r="M47" s="12">
        <v>10385.61</v>
      </c>
      <c r="N47" s="22">
        <f t="shared" si="0"/>
        <v>477702.18999999989</v>
      </c>
      <c r="O47" s="52">
        <f t="shared" si="1"/>
        <v>39808.515833333324</v>
      </c>
      <c r="P47" s="49">
        <f>AVERAGE($N$3:N47)</f>
        <v>286229.37133333337</v>
      </c>
    </row>
    <row r="48" spans="1:16" x14ac:dyDescent="0.25">
      <c r="A48" s="14">
        <v>1970</v>
      </c>
      <c r="B48" s="15">
        <v>46642</v>
      </c>
      <c r="C48" s="6">
        <v>61377.43</v>
      </c>
      <c r="D48" s="6">
        <v>96275.13</v>
      </c>
      <c r="E48" s="6">
        <v>66937.17</v>
      </c>
      <c r="F48" s="6">
        <v>37989.980000000003</v>
      </c>
      <c r="G48" s="6">
        <v>122302.61</v>
      </c>
      <c r="H48" s="6">
        <v>103647.79</v>
      </c>
      <c r="I48" s="6">
        <v>220136.77</v>
      </c>
      <c r="J48" s="6">
        <v>35716.879999999997</v>
      </c>
      <c r="K48" s="6">
        <v>3387.82</v>
      </c>
      <c r="L48" s="6">
        <v>11821.66</v>
      </c>
      <c r="M48" s="12">
        <v>26200.05</v>
      </c>
      <c r="N48" s="22">
        <f t="shared" si="0"/>
        <v>832435.29</v>
      </c>
      <c r="O48" s="52">
        <f t="shared" si="1"/>
        <v>69369.607499999998</v>
      </c>
      <c r="P48" s="49">
        <f>AVERAGE($N$3:N48)</f>
        <v>298103.41304347827</v>
      </c>
    </row>
    <row r="49" spans="1:18" x14ac:dyDescent="0.25">
      <c r="A49" s="14">
        <v>1971</v>
      </c>
      <c r="B49" s="15">
        <v>34532.730000000003</v>
      </c>
      <c r="C49" s="6">
        <v>38017.75</v>
      </c>
      <c r="D49" s="6">
        <v>46566.63</v>
      </c>
      <c r="E49" s="6">
        <v>58134.400000000001</v>
      </c>
      <c r="F49" s="6">
        <v>55492.38</v>
      </c>
      <c r="G49" s="6">
        <v>51816.95</v>
      </c>
      <c r="H49" s="6">
        <v>198766.53</v>
      </c>
      <c r="I49" s="6">
        <v>54111.86</v>
      </c>
      <c r="J49" s="6">
        <v>4756.43</v>
      </c>
      <c r="K49" s="6">
        <v>1539.2</v>
      </c>
      <c r="L49" s="6">
        <v>18156.96</v>
      </c>
      <c r="M49" s="12">
        <v>21354.36</v>
      </c>
      <c r="N49" s="22">
        <f t="shared" si="0"/>
        <v>583246.17999999993</v>
      </c>
      <c r="O49" s="52">
        <f t="shared" si="1"/>
        <v>48603.848333333328</v>
      </c>
      <c r="P49" s="49">
        <f>AVERAGE($N$3:N49)</f>
        <v>304170.28042553191</v>
      </c>
    </row>
    <row r="50" spans="1:18" x14ac:dyDescent="0.25">
      <c r="A50" s="14">
        <v>1972</v>
      </c>
      <c r="B50" s="15">
        <v>25031.77</v>
      </c>
      <c r="C50" s="6">
        <v>26096.91</v>
      </c>
      <c r="D50" s="6">
        <v>24365.31</v>
      </c>
      <c r="E50" s="6">
        <v>37216.410000000003</v>
      </c>
      <c r="F50" s="6">
        <v>27384.2</v>
      </c>
      <c r="G50" s="6">
        <v>8009.37</v>
      </c>
      <c r="H50" s="6">
        <v>6367.04</v>
      </c>
      <c r="I50" s="6">
        <v>11581.66</v>
      </c>
      <c r="J50" s="6">
        <v>1981.52</v>
      </c>
      <c r="K50" s="6">
        <v>2544.83</v>
      </c>
      <c r="L50" s="6">
        <v>8481.4500000000007</v>
      </c>
      <c r="M50" s="12">
        <v>6073.48</v>
      </c>
      <c r="N50" s="22">
        <f t="shared" si="0"/>
        <v>185133.95</v>
      </c>
      <c r="O50" s="52">
        <f t="shared" si="1"/>
        <v>15427.829166666668</v>
      </c>
      <c r="P50" s="49">
        <f>AVERAGE($N$3:N50)</f>
        <v>301690.356875</v>
      </c>
    </row>
    <row r="51" spans="1:18" x14ac:dyDescent="0.25">
      <c r="A51" s="14">
        <v>1973</v>
      </c>
      <c r="B51" s="15">
        <v>9572.3700000000008</v>
      </c>
      <c r="C51" s="6">
        <v>19777.48</v>
      </c>
      <c r="D51" s="6">
        <v>41002.910000000003</v>
      </c>
      <c r="E51" s="6">
        <v>53183.59</v>
      </c>
      <c r="F51" s="6">
        <v>54482.78</v>
      </c>
      <c r="G51" s="6">
        <v>94672.45</v>
      </c>
      <c r="H51" s="6">
        <v>528146.56000000006</v>
      </c>
      <c r="I51" s="6">
        <v>217839.88</v>
      </c>
      <c r="J51" s="6">
        <v>20923.939999999999</v>
      </c>
      <c r="K51" s="6">
        <v>7402.42</v>
      </c>
      <c r="L51" s="6">
        <v>48343.839999999997</v>
      </c>
      <c r="M51" s="12">
        <v>86123.57</v>
      </c>
      <c r="N51" s="22">
        <f t="shared" si="0"/>
        <v>1181471.7900000003</v>
      </c>
      <c r="O51" s="52">
        <f t="shared" si="1"/>
        <v>98455.982500000027</v>
      </c>
      <c r="P51" s="49">
        <f>AVERAGE($N$3:N51)</f>
        <v>319645.08</v>
      </c>
      <c r="R51" s="29"/>
    </row>
    <row r="52" spans="1:18" x14ac:dyDescent="0.25">
      <c r="A52" s="14">
        <v>1974</v>
      </c>
      <c r="B52" s="15">
        <v>57634.559999999998</v>
      </c>
      <c r="C52" s="6">
        <v>40040.910000000003</v>
      </c>
      <c r="D52" s="6">
        <v>76580.95</v>
      </c>
      <c r="E52" s="6">
        <v>60689.15</v>
      </c>
      <c r="F52" s="6">
        <v>62583.39</v>
      </c>
      <c r="G52" s="6">
        <v>69162.66</v>
      </c>
      <c r="H52" s="6">
        <v>9274.85</v>
      </c>
      <c r="I52" s="6">
        <v>9788.57</v>
      </c>
      <c r="J52" s="6">
        <v>1709.78</v>
      </c>
      <c r="K52" s="6">
        <v>1703.83</v>
      </c>
      <c r="L52" s="6">
        <v>11920.83</v>
      </c>
      <c r="M52" s="12">
        <v>8233.51</v>
      </c>
      <c r="N52" s="22">
        <f t="shared" si="0"/>
        <v>409322.99000000005</v>
      </c>
      <c r="O52" s="52">
        <f t="shared" si="1"/>
        <v>34110.249166666668</v>
      </c>
      <c r="P52" s="49">
        <f>AVERAGE($N$3:N52)</f>
        <v>321438.63819999999</v>
      </c>
      <c r="R52" s="29"/>
    </row>
    <row r="53" spans="1:18" x14ac:dyDescent="0.25">
      <c r="A53" s="14">
        <v>1975</v>
      </c>
      <c r="B53" s="15">
        <v>7900.28</v>
      </c>
      <c r="C53" s="6">
        <v>19275.650000000001</v>
      </c>
      <c r="D53" s="6">
        <v>28899.599999999999</v>
      </c>
      <c r="E53" s="6">
        <v>31283.759999999998</v>
      </c>
      <c r="F53" s="6">
        <v>15082.53</v>
      </c>
      <c r="G53" s="6">
        <v>31115.16</v>
      </c>
      <c r="H53" s="6">
        <v>14515.25</v>
      </c>
      <c r="I53" s="6">
        <v>81644.83</v>
      </c>
      <c r="J53" s="6">
        <v>4772.3</v>
      </c>
      <c r="K53" s="6">
        <v>4776.2700000000004</v>
      </c>
      <c r="L53" s="6">
        <v>7882.43</v>
      </c>
      <c r="M53" s="12">
        <v>8396.16</v>
      </c>
      <c r="N53" s="22">
        <f t="shared" si="0"/>
        <v>255544.21999999997</v>
      </c>
      <c r="O53" s="52">
        <f t="shared" si="1"/>
        <v>21295.351666666666</v>
      </c>
      <c r="P53" s="49">
        <f>AVERAGE($N$3:N53)</f>
        <v>320146.59078431374</v>
      </c>
      <c r="R53" s="29"/>
    </row>
    <row r="54" spans="1:18" x14ac:dyDescent="0.25">
      <c r="A54" s="14">
        <v>1976</v>
      </c>
      <c r="B54" s="15">
        <v>11760.17</v>
      </c>
      <c r="C54" s="6">
        <v>26547.16</v>
      </c>
      <c r="D54" s="6">
        <v>35474.9</v>
      </c>
      <c r="E54" s="6">
        <v>25944.18</v>
      </c>
      <c r="F54" s="6">
        <v>30900.95</v>
      </c>
      <c r="G54" s="6">
        <v>8834.51</v>
      </c>
      <c r="H54" s="6">
        <v>5708.51</v>
      </c>
      <c r="I54" s="6">
        <v>3032.77</v>
      </c>
      <c r="J54" s="6">
        <v>1414.24</v>
      </c>
      <c r="K54" s="6">
        <v>1122.6600000000001</v>
      </c>
      <c r="L54" s="6">
        <v>2836.41</v>
      </c>
      <c r="M54" s="12">
        <v>4581.88</v>
      </c>
      <c r="N54" s="22">
        <f t="shared" si="0"/>
        <v>158158.34</v>
      </c>
      <c r="O54" s="52">
        <f t="shared" si="1"/>
        <v>13179.861666666666</v>
      </c>
      <c r="P54" s="49">
        <f>AVERAGE($N$3:N54)</f>
        <v>317031.43211538461</v>
      </c>
      <c r="R54" s="29"/>
    </row>
    <row r="55" spans="1:18" x14ac:dyDescent="0.25">
      <c r="A55" s="14">
        <v>1977</v>
      </c>
      <c r="B55" s="15">
        <v>3778.57</v>
      </c>
      <c r="C55" s="6">
        <v>7434.16</v>
      </c>
      <c r="D55" s="6">
        <v>9877.83</v>
      </c>
      <c r="E55" s="6">
        <v>12793.58</v>
      </c>
      <c r="F55" s="6">
        <v>25011.94</v>
      </c>
      <c r="G55" s="6">
        <v>20001.61</v>
      </c>
      <c r="H55" s="6">
        <v>10357.84</v>
      </c>
      <c r="I55" s="6">
        <v>7947.88</v>
      </c>
      <c r="J55" s="6">
        <v>2431.77</v>
      </c>
      <c r="K55" s="6">
        <v>3294.59</v>
      </c>
      <c r="L55" s="6">
        <v>2816.57</v>
      </c>
      <c r="M55" s="12">
        <v>5885.04</v>
      </c>
      <c r="N55" s="22">
        <f t="shared" si="0"/>
        <v>111631.38</v>
      </c>
      <c r="O55" s="52">
        <f t="shared" si="1"/>
        <v>9302.6149999999998</v>
      </c>
      <c r="P55" s="49">
        <f>AVERAGE($N$3:N55)</f>
        <v>313155.9594339623</v>
      </c>
      <c r="R55" s="29"/>
    </row>
    <row r="56" spans="1:18" x14ac:dyDescent="0.25">
      <c r="A56" s="14">
        <v>1978</v>
      </c>
      <c r="B56" s="15">
        <v>5087.68</v>
      </c>
      <c r="C56" s="6">
        <v>6448.36</v>
      </c>
      <c r="D56" s="6">
        <v>7900.28</v>
      </c>
      <c r="E56" s="6">
        <v>10115.85</v>
      </c>
      <c r="F56" s="6">
        <v>11780.01</v>
      </c>
      <c r="G56" s="6">
        <v>4335.93</v>
      </c>
      <c r="H56" s="6">
        <v>3609.97</v>
      </c>
      <c r="I56" s="6">
        <v>13584.99</v>
      </c>
      <c r="J56" s="6">
        <v>1929.95</v>
      </c>
      <c r="K56" s="6">
        <v>1043.32</v>
      </c>
      <c r="L56" s="6">
        <v>803.32</v>
      </c>
      <c r="M56" s="12">
        <v>5387.19</v>
      </c>
      <c r="N56" s="22">
        <f t="shared" si="0"/>
        <v>72026.850000000006</v>
      </c>
      <c r="O56" s="52">
        <f t="shared" si="1"/>
        <v>6002.2375000000002</v>
      </c>
      <c r="P56" s="49">
        <f>AVERAGE($N$3:N56)</f>
        <v>308690.60555555555</v>
      </c>
      <c r="R56" s="29"/>
    </row>
    <row r="57" spans="1:18" x14ac:dyDescent="0.25">
      <c r="A57" s="14">
        <v>1979</v>
      </c>
      <c r="B57" s="15">
        <v>4962.72</v>
      </c>
      <c r="C57" s="6">
        <v>6317.45</v>
      </c>
      <c r="D57" s="6">
        <v>9530.7199999999993</v>
      </c>
      <c r="E57" s="6">
        <v>29476.79</v>
      </c>
      <c r="F57" s="6">
        <v>14856.42</v>
      </c>
      <c r="G57" s="6">
        <v>17613.48</v>
      </c>
      <c r="H57" s="6">
        <v>44226.1</v>
      </c>
      <c r="I57" s="6">
        <v>260830.25</v>
      </c>
      <c r="J57" s="6">
        <v>19704.09</v>
      </c>
      <c r="K57" s="6">
        <v>42599.63</v>
      </c>
      <c r="L57" s="6">
        <v>19341.11</v>
      </c>
      <c r="M57" s="12">
        <v>16927.189999999999</v>
      </c>
      <c r="N57" s="22">
        <f t="shared" si="0"/>
        <v>486385.95</v>
      </c>
      <c r="O57" s="52">
        <f t="shared" si="1"/>
        <v>40532.162499999999</v>
      </c>
      <c r="P57" s="49">
        <f>AVERAGE($N$3:N57)</f>
        <v>311921.43000000005</v>
      </c>
      <c r="R57" s="29"/>
    </row>
    <row r="58" spans="1:18" x14ac:dyDescent="0.25">
      <c r="A58" s="14">
        <v>1980</v>
      </c>
      <c r="B58" s="15">
        <v>32079.15</v>
      </c>
      <c r="C58" s="6">
        <v>50523.71</v>
      </c>
      <c r="D58" s="6">
        <v>69513.740000000005</v>
      </c>
      <c r="E58" s="6">
        <v>97092.33</v>
      </c>
      <c r="F58" s="6">
        <v>89237.66</v>
      </c>
      <c r="G58" s="6">
        <v>129621.73</v>
      </c>
      <c r="H58" s="6">
        <v>610065.13</v>
      </c>
      <c r="I58" s="6">
        <v>253967.34</v>
      </c>
      <c r="J58" s="6">
        <v>8348.5499999999993</v>
      </c>
      <c r="K58" s="6">
        <v>2213.59</v>
      </c>
      <c r="L58" s="6">
        <v>10345.94</v>
      </c>
      <c r="M58" s="12">
        <v>6763.73</v>
      </c>
      <c r="N58" s="22">
        <f t="shared" si="0"/>
        <v>1359772.6</v>
      </c>
      <c r="O58" s="52">
        <f t="shared" si="1"/>
        <v>113314.38333333335</v>
      </c>
      <c r="P58" s="49">
        <f>AVERAGE($N$3:N58)</f>
        <v>330633.05803571438</v>
      </c>
      <c r="R58" s="29"/>
    </row>
    <row r="59" spans="1:18" x14ac:dyDescent="0.25">
      <c r="A59" s="14">
        <v>1981</v>
      </c>
      <c r="B59" s="15">
        <v>17488.52</v>
      </c>
      <c r="C59" s="6">
        <v>29488.7</v>
      </c>
      <c r="D59" s="6">
        <v>43037.98</v>
      </c>
      <c r="E59" s="6">
        <v>22090.240000000002</v>
      </c>
      <c r="F59" s="6">
        <v>19948.060000000001</v>
      </c>
      <c r="G59" s="6">
        <v>23645.3</v>
      </c>
      <c r="H59" s="6">
        <v>22240.99</v>
      </c>
      <c r="I59" s="6">
        <v>41419.449999999997</v>
      </c>
      <c r="J59" s="6">
        <v>2816.57</v>
      </c>
      <c r="K59" s="6">
        <v>2697.56</v>
      </c>
      <c r="L59" s="6">
        <v>1326.96</v>
      </c>
      <c r="M59" s="12">
        <v>6793.49</v>
      </c>
      <c r="N59" s="22">
        <f t="shared" si="0"/>
        <v>232993.81999999998</v>
      </c>
      <c r="O59" s="52">
        <f t="shared" si="1"/>
        <v>19416.151666666665</v>
      </c>
      <c r="P59" s="49">
        <f>AVERAGE($N$3:N59)</f>
        <v>328920.08894736849</v>
      </c>
      <c r="R59" s="29"/>
    </row>
    <row r="60" spans="1:18" x14ac:dyDescent="0.25">
      <c r="A60" s="14">
        <v>1982</v>
      </c>
      <c r="B60" s="15">
        <v>6017.94</v>
      </c>
      <c r="C60" s="6">
        <v>12410.76</v>
      </c>
      <c r="D60" s="6">
        <v>15215.43</v>
      </c>
      <c r="E60" s="6">
        <v>23147.45</v>
      </c>
      <c r="F60" s="6">
        <v>10982.64</v>
      </c>
      <c r="G60" s="6">
        <v>5462.56</v>
      </c>
      <c r="H60" s="6">
        <v>5557.77</v>
      </c>
      <c r="I60" s="6">
        <v>15439.56</v>
      </c>
      <c r="J60" s="6">
        <v>21995.03</v>
      </c>
      <c r="K60" s="6">
        <v>3879.73</v>
      </c>
      <c r="L60" s="6">
        <v>11839.51</v>
      </c>
      <c r="M60" s="12">
        <v>7945.9</v>
      </c>
      <c r="N60" s="22">
        <f t="shared" si="0"/>
        <v>139894.28</v>
      </c>
      <c r="O60" s="52">
        <f t="shared" si="1"/>
        <v>11657.856666666667</v>
      </c>
      <c r="P60" s="49">
        <f>AVERAGE($N$3:N60)</f>
        <v>325661.02327586216</v>
      </c>
      <c r="R60" s="29"/>
    </row>
    <row r="61" spans="1:18" x14ac:dyDescent="0.25">
      <c r="A61" s="14">
        <v>1983</v>
      </c>
      <c r="B61" s="15">
        <v>16336.11</v>
      </c>
      <c r="C61" s="6">
        <v>48258.55</v>
      </c>
      <c r="D61" s="6">
        <v>91459.19</v>
      </c>
      <c r="E61" s="6">
        <v>69779.53</v>
      </c>
      <c r="F61" s="6">
        <v>84269</v>
      </c>
      <c r="G61" s="6">
        <v>167090.04999999999</v>
      </c>
      <c r="H61" s="6">
        <v>418399.5</v>
      </c>
      <c r="I61" s="6">
        <v>726218.88</v>
      </c>
      <c r="J61" s="6">
        <v>311052.46999999997</v>
      </c>
      <c r="K61" s="6">
        <v>82741.7</v>
      </c>
      <c r="L61" s="6">
        <v>63287.54</v>
      </c>
      <c r="M61" s="12">
        <v>51352.82</v>
      </c>
      <c r="N61" s="22">
        <f t="shared" si="0"/>
        <v>2130245.34</v>
      </c>
      <c r="O61" s="52">
        <f t="shared" si="1"/>
        <v>177520.44499999998</v>
      </c>
      <c r="P61" s="49">
        <f>AVERAGE($N$3:N61)</f>
        <v>356247.19813559332</v>
      </c>
      <c r="R61" s="29"/>
    </row>
    <row r="62" spans="1:18" x14ac:dyDescent="0.25">
      <c r="A62" s="14">
        <v>1984</v>
      </c>
      <c r="B62" s="15">
        <v>51547.199999999997</v>
      </c>
      <c r="C62" s="6">
        <v>60635.59</v>
      </c>
      <c r="D62" s="6">
        <v>95406.35</v>
      </c>
      <c r="E62" s="6">
        <v>106018.08</v>
      </c>
      <c r="F62" s="6">
        <v>66808.25</v>
      </c>
      <c r="G62" s="6">
        <v>163577.26999999999</v>
      </c>
      <c r="H62" s="6">
        <v>340943.81</v>
      </c>
      <c r="I62" s="6">
        <v>165790.84</v>
      </c>
      <c r="J62" s="6">
        <v>13493.75</v>
      </c>
      <c r="K62" s="6">
        <v>54455.01</v>
      </c>
      <c r="L62" s="6">
        <v>116867.82</v>
      </c>
      <c r="M62" s="12">
        <v>149258.38</v>
      </c>
      <c r="N62" s="22">
        <f t="shared" si="0"/>
        <v>1384802.35</v>
      </c>
      <c r="O62" s="52">
        <f t="shared" si="1"/>
        <v>115400.19583333335</v>
      </c>
      <c r="P62" s="49">
        <f>AVERAGE($N$3:N62)</f>
        <v>373389.7840000001</v>
      </c>
      <c r="R62" s="29"/>
    </row>
    <row r="63" spans="1:18" x14ac:dyDescent="0.25">
      <c r="A63" s="14">
        <v>1985</v>
      </c>
      <c r="B63" s="15">
        <v>140292.95000000001</v>
      </c>
      <c r="C63" s="6">
        <v>84278.91</v>
      </c>
      <c r="D63" s="6">
        <v>74163.06</v>
      </c>
      <c r="E63" s="6">
        <v>91379.839999999997</v>
      </c>
      <c r="F63" s="6">
        <v>33816.69</v>
      </c>
      <c r="G63" s="6">
        <v>9141.9500000000007</v>
      </c>
      <c r="H63" s="6">
        <v>119454.3</v>
      </c>
      <c r="I63" s="6">
        <v>53693.34</v>
      </c>
      <c r="J63" s="6">
        <v>8659.9599999999991</v>
      </c>
      <c r="K63" s="6">
        <v>7592.84</v>
      </c>
      <c r="L63" s="6">
        <v>30972.35</v>
      </c>
      <c r="M63" s="12">
        <v>45759.34</v>
      </c>
      <c r="N63" s="22">
        <f t="shared" si="0"/>
        <v>699205.52999999991</v>
      </c>
      <c r="O63" s="52">
        <f t="shared" si="1"/>
        <v>58267.127499999995</v>
      </c>
      <c r="P63" s="49">
        <f>AVERAGE($N$3:N63)</f>
        <v>378731.02573770506</v>
      </c>
      <c r="R63" s="29"/>
    </row>
    <row r="64" spans="1:18" x14ac:dyDescent="0.25">
      <c r="A64" s="14">
        <v>1986</v>
      </c>
      <c r="B64" s="15">
        <v>28731</v>
      </c>
      <c r="C64" s="6">
        <v>58344.65</v>
      </c>
      <c r="D64" s="6">
        <v>82354.92</v>
      </c>
      <c r="E64" s="6">
        <v>53137.96</v>
      </c>
      <c r="F64" s="6">
        <v>21600.31</v>
      </c>
      <c r="G64" s="6">
        <v>111274.35</v>
      </c>
      <c r="H64" s="6">
        <v>21346.43</v>
      </c>
      <c r="I64" s="6">
        <v>161754.42000000001</v>
      </c>
      <c r="J64" s="6">
        <v>6829.19</v>
      </c>
      <c r="K64" s="6">
        <v>3727</v>
      </c>
      <c r="L64" s="6">
        <v>46929.61</v>
      </c>
      <c r="M64" s="12">
        <v>28245.040000000001</v>
      </c>
      <c r="N64" s="22">
        <f t="shared" si="0"/>
        <v>624274.88</v>
      </c>
      <c r="O64" s="52">
        <f t="shared" si="1"/>
        <v>52022.906666666669</v>
      </c>
      <c r="P64" s="49">
        <f>AVERAGE($N$3:N64)</f>
        <v>382691.41048387106</v>
      </c>
      <c r="R64" s="29"/>
    </row>
    <row r="65" spans="1:18" x14ac:dyDescent="0.25">
      <c r="A65" s="14">
        <v>1987</v>
      </c>
      <c r="B65" s="15">
        <v>36288.129999999997</v>
      </c>
      <c r="C65" s="6">
        <v>55851.39</v>
      </c>
      <c r="D65" s="6">
        <v>52388.2</v>
      </c>
      <c r="E65" s="6">
        <v>45053.22</v>
      </c>
      <c r="F65" s="6">
        <v>96100.58</v>
      </c>
      <c r="G65" s="6">
        <v>57477.86</v>
      </c>
      <c r="H65" s="6">
        <v>192078.17</v>
      </c>
      <c r="I65" s="6">
        <v>132874.67000000001</v>
      </c>
      <c r="J65" s="6">
        <v>10964.79</v>
      </c>
      <c r="K65" s="6">
        <v>6394.8</v>
      </c>
      <c r="L65" s="6">
        <v>26959.73</v>
      </c>
      <c r="M65" s="12">
        <v>12872.92</v>
      </c>
      <c r="N65" s="22">
        <f t="shared" si="0"/>
        <v>725304.46000000008</v>
      </c>
      <c r="O65" s="52">
        <f t="shared" si="1"/>
        <v>60442.038333333338</v>
      </c>
      <c r="P65" s="49">
        <f>AVERAGE($N$3:N65)</f>
        <v>388129.71285714296</v>
      </c>
      <c r="R65" s="29"/>
    </row>
    <row r="66" spans="1:18" x14ac:dyDescent="0.25">
      <c r="A66" s="14">
        <v>1988</v>
      </c>
      <c r="B66" s="15">
        <v>17567.86</v>
      </c>
      <c r="C66" s="6">
        <v>20896.169999999998</v>
      </c>
      <c r="D66" s="6">
        <v>59120.2</v>
      </c>
      <c r="E66" s="6">
        <v>95684.04</v>
      </c>
      <c r="F66" s="6">
        <v>56747.93</v>
      </c>
      <c r="G66" s="6">
        <v>30492.35</v>
      </c>
      <c r="H66" s="6">
        <v>48078.05</v>
      </c>
      <c r="I66" s="6">
        <v>38676.269999999997</v>
      </c>
      <c r="J66" s="6">
        <v>3925.35</v>
      </c>
      <c r="K66" s="6">
        <v>3137.9</v>
      </c>
      <c r="L66" s="6">
        <v>5629.17</v>
      </c>
      <c r="M66" s="12">
        <v>8279.1299999999992</v>
      </c>
      <c r="N66" s="22">
        <f t="shared" si="0"/>
        <v>388234.42</v>
      </c>
      <c r="O66" s="52">
        <f t="shared" si="1"/>
        <v>32352.868333333332</v>
      </c>
      <c r="P66" s="49">
        <f>AVERAGE($N$3:N66)</f>
        <v>388131.34890625015</v>
      </c>
      <c r="R66" s="29"/>
    </row>
    <row r="67" spans="1:18" x14ac:dyDescent="0.25">
      <c r="A67" s="14">
        <v>1989</v>
      </c>
      <c r="B67" s="15">
        <v>6406.71</v>
      </c>
      <c r="C67" s="6">
        <v>29109.85</v>
      </c>
      <c r="D67" s="6">
        <v>48734.59</v>
      </c>
      <c r="E67" s="6">
        <v>41016.800000000003</v>
      </c>
      <c r="F67" s="6">
        <v>33435.86</v>
      </c>
      <c r="G67" s="6">
        <v>9963.1200000000008</v>
      </c>
      <c r="H67" s="6">
        <v>2802.69</v>
      </c>
      <c r="I67" s="6">
        <v>8576.65</v>
      </c>
      <c r="J67" s="6">
        <v>1864.49</v>
      </c>
      <c r="K67" s="6">
        <v>3221.2</v>
      </c>
      <c r="L67" s="6">
        <v>18474.32</v>
      </c>
      <c r="M67" s="12">
        <v>7646.39</v>
      </c>
      <c r="N67" s="22">
        <f t="shared" si="0"/>
        <v>211252.67</v>
      </c>
      <c r="O67" s="52">
        <f t="shared" si="1"/>
        <v>17604.389166666668</v>
      </c>
      <c r="P67" s="49">
        <f>AVERAGE($N$3:N67)</f>
        <v>385410.13846153865</v>
      </c>
      <c r="R67" s="29"/>
    </row>
    <row r="68" spans="1:18" x14ac:dyDescent="0.25">
      <c r="A68" s="14">
        <v>1990</v>
      </c>
      <c r="B68" s="15">
        <v>4427.17</v>
      </c>
      <c r="C68" s="6">
        <v>8733.35</v>
      </c>
      <c r="D68" s="6">
        <v>55151.22</v>
      </c>
      <c r="E68" s="6">
        <v>40344.39</v>
      </c>
      <c r="F68" s="6">
        <v>59068.63</v>
      </c>
      <c r="G68" s="6">
        <v>61960.57</v>
      </c>
      <c r="H68" s="6">
        <v>8263.26</v>
      </c>
      <c r="I68" s="6">
        <v>5797.77</v>
      </c>
      <c r="J68" s="6">
        <v>1820.85</v>
      </c>
      <c r="K68" s="6">
        <v>4853.62</v>
      </c>
      <c r="L68" s="6">
        <v>8727.4</v>
      </c>
      <c r="M68" s="12">
        <v>10615.69</v>
      </c>
      <c r="N68" s="22">
        <f t="shared" ref="N68:N88" si="2">SUM($B68:$M68)</f>
        <v>269763.92</v>
      </c>
      <c r="O68" s="52">
        <f t="shared" ref="O68:O88" si="3">SUM($B68:$M68)/COUNTIF($B68:$M68,"&gt;0")</f>
        <v>22480.326666666664</v>
      </c>
      <c r="P68" s="49">
        <f>AVERAGE($N$3:N68)</f>
        <v>383657.92303030321</v>
      </c>
      <c r="R68" s="29"/>
    </row>
    <row r="69" spans="1:18" x14ac:dyDescent="0.25">
      <c r="A69" s="14">
        <v>1991</v>
      </c>
      <c r="B69" s="15">
        <v>9483.11</v>
      </c>
      <c r="C69" s="6">
        <v>27745.200000000001</v>
      </c>
      <c r="D69" s="6">
        <v>49240.39</v>
      </c>
      <c r="E69" s="6">
        <v>43746.09</v>
      </c>
      <c r="F69" s="6">
        <v>23740.51</v>
      </c>
      <c r="G69" s="6">
        <v>15387.99</v>
      </c>
      <c r="H69" s="6">
        <v>6277.78</v>
      </c>
      <c r="I69" s="6">
        <v>53364.09</v>
      </c>
      <c r="J69" s="6">
        <v>3064.51</v>
      </c>
      <c r="K69" s="6">
        <v>3677.41</v>
      </c>
      <c r="L69" s="6">
        <v>17990.349999999999</v>
      </c>
      <c r="M69" s="12">
        <v>9594.19</v>
      </c>
      <c r="N69" s="22">
        <f t="shared" si="2"/>
        <v>263311.62</v>
      </c>
      <c r="O69" s="52">
        <f t="shared" si="3"/>
        <v>21942.634999999998</v>
      </c>
      <c r="P69" s="49">
        <f>AVERAGE($N$3:N69)</f>
        <v>381861.70955223899</v>
      </c>
      <c r="R69" s="29"/>
    </row>
    <row r="70" spans="1:18" x14ac:dyDescent="0.25">
      <c r="A70" s="14">
        <v>1992</v>
      </c>
      <c r="B70" s="15">
        <v>6267.86</v>
      </c>
      <c r="C70" s="6">
        <v>15483.2</v>
      </c>
      <c r="D70" s="6">
        <v>49113.45</v>
      </c>
      <c r="E70" s="6">
        <v>57834.89</v>
      </c>
      <c r="F70" s="6">
        <v>77719.48</v>
      </c>
      <c r="G70" s="6">
        <v>42397.31</v>
      </c>
      <c r="H70" s="6">
        <v>3191.45</v>
      </c>
      <c r="I70" s="6">
        <v>28247.02</v>
      </c>
      <c r="J70" s="6">
        <v>16814.13</v>
      </c>
      <c r="K70" s="6">
        <v>26741.55</v>
      </c>
      <c r="L70" s="6">
        <v>37557.57</v>
      </c>
      <c r="M70" s="12">
        <v>24678.71</v>
      </c>
      <c r="N70" s="22">
        <f t="shared" si="2"/>
        <v>386046.62000000005</v>
      </c>
      <c r="O70" s="52">
        <f t="shared" si="3"/>
        <v>32170.55166666667</v>
      </c>
      <c r="P70" s="49">
        <f>AVERAGE($N$3:N70)</f>
        <v>381923.25235294137</v>
      </c>
      <c r="R70" s="29"/>
    </row>
    <row r="71" spans="1:18" x14ac:dyDescent="0.25">
      <c r="A71" s="14">
        <v>1993</v>
      </c>
      <c r="B71" s="15">
        <v>11849.43</v>
      </c>
      <c r="C71" s="6">
        <v>48345.83</v>
      </c>
      <c r="D71" s="6">
        <v>52810.69</v>
      </c>
      <c r="E71" s="6">
        <v>52931.68</v>
      </c>
      <c r="F71" s="6">
        <v>64247.55</v>
      </c>
      <c r="G71" s="6">
        <v>37724.19</v>
      </c>
      <c r="H71" s="6">
        <v>9136</v>
      </c>
      <c r="I71" s="6">
        <v>10250.73</v>
      </c>
      <c r="J71" s="6">
        <v>2878.06</v>
      </c>
      <c r="K71" s="6">
        <v>2907.81</v>
      </c>
      <c r="L71" s="6">
        <v>41895.49</v>
      </c>
      <c r="M71" s="12">
        <v>32666.26</v>
      </c>
      <c r="N71" s="22">
        <f t="shared" si="2"/>
        <v>367643.72</v>
      </c>
      <c r="O71" s="52">
        <f t="shared" si="3"/>
        <v>30636.976666666666</v>
      </c>
      <c r="P71" s="49">
        <f>AVERAGE($N$3:N71)</f>
        <v>381716.30260869587</v>
      </c>
      <c r="R71" s="29"/>
    </row>
    <row r="72" spans="1:18" x14ac:dyDescent="0.25">
      <c r="A72" s="14">
        <v>1994</v>
      </c>
      <c r="B72" s="15">
        <v>16038.58</v>
      </c>
      <c r="C72" s="6">
        <v>36012.43</v>
      </c>
      <c r="D72" s="6">
        <v>48236.74</v>
      </c>
      <c r="E72" s="6">
        <v>42379.46</v>
      </c>
      <c r="F72" s="6">
        <v>32947.919999999998</v>
      </c>
      <c r="G72" s="6">
        <v>13900.37</v>
      </c>
      <c r="H72" s="6">
        <v>5270.16</v>
      </c>
      <c r="I72" s="6">
        <v>3425.5</v>
      </c>
      <c r="J72" s="6">
        <v>1561.01</v>
      </c>
      <c r="K72" s="6">
        <v>1231.75</v>
      </c>
      <c r="L72" s="6">
        <v>1243.6500000000001</v>
      </c>
      <c r="M72" s="12">
        <v>9280.7999999999993</v>
      </c>
      <c r="N72" s="22">
        <f t="shared" si="2"/>
        <v>211528.37</v>
      </c>
      <c r="O72" s="52">
        <f t="shared" si="3"/>
        <v>17627.364166666666</v>
      </c>
      <c r="P72" s="49">
        <f>AVERAGE($N$3:N72)</f>
        <v>379285.04642857163</v>
      </c>
      <c r="R72" s="29"/>
    </row>
    <row r="73" spans="1:18" x14ac:dyDescent="0.25">
      <c r="A73" s="14">
        <v>1995</v>
      </c>
      <c r="B73" s="15">
        <v>5028.17</v>
      </c>
      <c r="C73" s="6">
        <v>14626.33</v>
      </c>
      <c r="D73" s="6">
        <v>14796.91</v>
      </c>
      <c r="E73" s="6">
        <v>14303.02</v>
      </c>
      <c r="F73" s="6">
        <v>10226.93</v>
      </c>
      <c r="G73" s="6">
        <v>14636.25</v>
      </c>
      <c r="H73" s="6">
        <v>81144.98</v>
      </c>
      <c r="I73" s="6">
        <v>654237.63</v>
      </c>
      <c r="J73" s="6">
        <v>287686.84000000003</v>
      </c>
      <c r="K73" s="6">
        <v>18476.3</v>
      </c>
      <c r="L73" s="6">
        <v>36093.75</v>
      </c>
      <c r="M73" s="12">
        <v>45775.21</v>
      </c>
      <c r="N73" s="22">
        <f t="shared" si="2"/>
        <v>1197032.32</v>
      </c>
      <c r="O73" s="52">
        <f t="shared" si="3"/>
        <v>99752.693333333344</v>
      </c>
      <c r="P73" s="49">
        <f>AVERAGE($N$3:N73)</f>
        <v>390802.61366197205</v>
      </c>
      <c r="R73" s="29"/>
    </row>
    <row r="74" spans="1:18" x14ac:dyDescent="0.25">
      <c r="A74" s="14">
        <v>1996</v>
      </c>
      <c r="B74" s="15">
        <v>24571.599999999999</v>
      </c>
      <c r="C74" s="6">
        <v>31856.99</v>
      </c>
      <c r="D74" s="6">
        <v>41346.06</v>
      </c>
      <c r="E74" s="6">
        <v>52183.9</v>
      </c>
      <c r="F74" s="6">
        <v>44872.72</v>
      </c>
      <c r="G74" s="6">
        <v>15903.7</v>
      </c>
      <c r="H74" s="6">
        <v>14283.18</v>
      </c>
      <c r="I74" s="6">
        <v>48478.720000000001</v>
      </c>
      <c r="J74" s="6">
        <v>5722.4</v>
      </c>
      <c r="K74" s="6">
        <v>9923.4500000000007</v>
      </c>
      <c r="L74" s="6">
        <v>91020.83</v>
      </c>
      <c r="M74" s="12">
        <v>48139.55</v>
      </c>
      <c r="N74" s="22">
        <f t="shared" si="2"/>
        <v>428303.10000000003</v>
      </c>
      <c r="O74" s="52">
        <f t="shared" si="3"/>
        <v>35691.925000000003</v>
      </c>
      <c r="P74" s="49">
        <f>AVERAGE($N$3:N74)</f>
        <v>391323.45375000022</v>
      </c>
      <c r="R74" s="29"/>
    </row>
    <row r="75" spans="1:18" x14ac:dyDescent="0.25">
      <c r="A75" s="14">
        <v>1997</v>
      </c>
      <c r="B75" s="15">
        <v>14162.19</v>
      </c>
      <c r="C75" s="6">
        <v>28996.79</v>
      </c>
      <c r="D75" s="6">
        <v>48885.34</v>
      </c>
      <c r="E75" s="6">
        <v>42274.34</v>
      </c>
      <c r="F75" s="6">
        <v>37143.019999999997</v>
      </c>
      <c r="G75" s="6">
        <v>19507.72</v>
      </c>
      <c r="H75" s="6">
        <v>9824.2800000000007</v>
      </c>
      <c r="I75" s="6">
        <v>333511.65999999997</v>
      </c>
      <c r="J75" s="6">
        <v>30184.9</v>
      </c>
      <c r="K75" s="6">
        <v>115745.16</v>
      </c>
      <c r="L75" s="6">
        <v>33166.11</v>
      </c>
      <c r="M75" s="12">
        <v>64174.16</v>
      </c>
      <c r="N75" s="22">
        <f t="shared" si="2"/>
        <v>777575.67</v>
      </c>
      <c r="O75" s="52">
        <f t="shared" si="3"/>
        <v>64797.972500000003</v>
      </c>
      <c r="P75" s="49">
        <f>AVERAGE($N$3:N75)</f>
        <v>396614.58000000025</v>
      </c>
      <c r="R75" s="29"/>
    </row>
    <row r="76" spans="1:18" x14ac:dyDescent="0.25">
      <c r="A76" s="14">
        <v>1998</v>
      </c>
      <c r="B76" s="15">
        <v>71941.55</v>
      </c>
      <c r="C76" s="6">
        <v>73191.149999999994</v>
      </c>
      <c r="D76" s="6">
        <v>96596.45</v>
      </c>
      <c r="E76" s="6">
        <v>67078</v>
      </c>
      <c r="F76" s="6">
        <v>57307.28</v>
      </c>
      <c r="G76" s="6">
        <v>80760.19</v>
      </c>
      <c r="H76" s="6">
        <v>81765.820000000007</v>
      </c>
      <c r="I76" s="6">
        <v>65278.97</v>
      </c>
      <c r="J76" s="6">
        <v>20344.759999999998</v>
      </c>
      <c r="K76" s="6">
        <v>24410.93</v>
      </c>
      <c r="L76" s="6">
        <v>16586.03</v>
      </c>
      <c r="M76" s="12">
        <v>56985.96</v>
      </c>
      <c r="N76" s="22">
        <f t="shared" si="2"/>
        <v>712247.09000000008</v>
      </c>
      <c r="O76" s="52">
        <f t="shared" si="3"/>
        <v>59353.924166666671</v>
      </c>
      <c r="P76" s="49">
        <f>AVERAGE($N$3:N76)</f>
        <v>400879.88418918941</v>
      </c>
      <c r="R76" s="29"/>
    </row>
    <row r="77" spans="1:18" x14ac:dyDescent="0.25">
      <c r="A77" s="14">
        <v>1999</v>
      </c>
      <c r="B77" s="15">
        <v>32939.980000000003</v>
      </c>
      <c r="C77" s="6">
        <v>27669.82</v>
      </c>
      <c r="D77" s="6">
        <v>53213.34</v>
      </c>
      <c r="E77" s="6">
        <v>39947.69</v>
      </c>
      <c r="F77" s="6">
        <v>32184.27</v>
      </c>
      <c r="G77" s="6">
        <v>16080.23</v>
      </c>
      <c r="H77" s="6">
        <v>268546.06</v>
      </c>
      <c r="I77" s="6">
        <v>260215.36</v>
      </c>
      <c r="J77" s="6">
        <v>29193.15</v>
      </c>
      <c r="K77" s="6">
        <v>111718.66</v>
      </c>
      <c r="L77" s="6">
        <v>75250.02</v>
      </c>
      <c r="M77" s="12">
        <v>59257.06</v>
      </c>
      <c r="N77" s="22">
        <f t="shared" si="2"/>
        <v>1006215.6400000001</v>
      </c>
      <c r="O77" s="52">
        <f t="shared" si="3"/>
        <v>83851.303333333344</v>
      </c>
      <c r="P77" s="49">
        <f>AVERAGE($N$3:N77)</f>
        <v>408951.02760000026</v>
      </c>
      <c r="R77" s="29"/>
    </row>
    <row r="78" spans="1:18" x14ac:dyDescent="0.25">
      <c r="A78" s="14">
        <v>2000</v>
      </c>
      <c r="B78" s="15">
        <v>44097.17</v>
      </c>
      <c r="C78" s="6">
        <v>74157.119999999995</v>
      </c>
      <c r="D78" s="6">
        <v>75115.149999999994</v>
      </c>
      <c r="E78" s="6">
        <v>68700.509999999995</v>
      </c>
      <c r="F78" s="6">
        <v>57575.05</v>
      </c>
      <c r="G78" s="6">
        <v>31454.34</v>
      </c>
      <c r="H78" s="6">
        <v>10314.200000000001</v>
      </c>
      <c r="I78" s="6">
        <v>3385.83</v>
      </c>
      <c r="J78" s="6">
        <v>1465.81</v>
      </c>
      <c r="K78" s="6">
        <v>1674.07</v>
      </c>
      <c r="L78" s="6">
        <v>4173.28</v>
      </c>
      <c r="M78" s="12">
        <v>5333.63</v>
      </c>
      <c r="N78" s="22">
        <f t="shared" si="2"/>
        <v>377446.16000000009</v>
      </c>
      <c r="O78" s="52">
        <f t="shared" si="3"/>
        <v>31453.846666666675</v>
      </c>
      <c r="P78" s="49">
        <f>AVERAGE($N$3:N78)</f>
        <v>408536.48986842128</v>
      </c>
      <c r="R78" s="29"/>
    </row>
    <row r="79" spans="1:18" x14ac:dyDescent="0.25">
      <c r="A79" s="14">
        <v>2001</v>
      </c>
      <c r="B79" s="15">
        <v>4980.57</v>
      </c>
      <c r="C79" s="6">
        <v>13192.26</v>
      </c>
      <c r="D79" s="6">
        <v>26638.400000000001</v>
      </c>
      <c r="E79" s="6">
        <v>30169.040000000001</v>
      </c>
      <c r="F79" s="6">
        <v>11972.41</v>
      </c>
      <c r="G79" s="6">
        <v>24978.21</v>
      </c>
      <c r="H79" s="6">
        <v>37071.61</v>
      </c>
      <c r="I79" s="6">
        <v>12275.88</v>
      </c>
      <c r="J79" s="6">
        <v>5619.26</v>
      </c>
      <c r="K79" s="6">
        <v>3786.5</v>
      </c>
      <c r="L79" s="6">
        <v>8348.5499999999993</v>
      </c>
      <c r="M79" s="12">
        <v>7705.9</v>
      </c>
      <c r="N79" s="22">
        <f t="shared" si="2"/>
        <v>186738.59</v>
      </c>
      <c r="O79" s="52">
        <f t="shared" si="3"/>
        <v>15561.549166666666</v>
      </c>
      <c r="P79" s="49">
        <f>AVERAGE($N$3:N79)</f>
        <v>405655.9976623379</v>
      </c>
      <c r="R79" s="29"/>
    </row>
    <row r="80" spans="1:18" x14ac:dyDescent="0.25">
      <c r="A80" s="14">
        <v>2002</v>
      </c>
      <c r="B80" s="15">
        <v>10270.56</v>
      </c>
      <c r="C80" s="6">
        <v>17427.03</v>
      </c>
      <c r="D80" s="6">
        <v>19222.099999999999</v>
      </c>
      <c r="E80" s="6">
        <v>17367.53</v>
      </c>
      <c r="F80" s="6">
        <v>12450.43</v>
      </c>
      <c r="G80" s="6">
        <v>5664.88</v>
      </c>
      <c r="H80" s="6">
        <v>1955.73</v>
      </c>
      <c r="I80" s="6">
        <v>2556.73</v>
      </c>
      <c r="J80" s="6">
        <v>1628.45</v>
      </c>
      <c r="K80" s="6">
        <v>1202</v>
      </c>
      <c r="L80" s="6">
        <v>1073.07</v>
      </c>
      <c r="M80" s="12">
        <v>1380.52</v>
      </c>
      <c r="N80" s="22">
        <f t="shared" si="2"/>
        <v>92199.03</v>
      </c>
      <c r="O80" s="52">
        <f t="shared" si="3"/>
        <v>7683.2524999999996</v>
      </c>
      <c r="P80" s="49">
        <f>AVERAGE($N$3:N80)</f>
        <v>401637.31858974387</v>
      </c>
      <c r="R80" s="29"/>
    </row>
    <row r="81" spans="1:18" x14ac:dyDescent="0.25">
      <c r="A81" s="14">
        <v>2003</v>
      </c>
      <c r="B81" s="15">
        <v>916.38</v>
      </c>
      <c r="C81" s="6">
        <v>1436.05</v>
      </c>
      <c r="D81" s="6">
        <v>3050.62</v>
      </c>
      <c r="E81" s="6">
        <v>2745.16</v>
      </c>
      <c r="F81" s="6">
        <v>2759.05</v>
      </c>
      <c r="G81" s="6">
        <v>6144.88</v>
      </c>
      <c r="H81" s="6">
        <v>5262.23</v>
      </c>
      <c r="I81" s="6">
        <v>3298.56</v>
      </c>
      <c r="J81" s="6">
        <v>1309.1099999999999</v>
      </c>
      <c r="K81" s="6">
        <v>1172.25</v>
      </c>
      <c r="L81" s="6">
        <v>3756.75</v>
      </c>
      <c r="M81" s="12">
        <v>2808.64</v>
      </c>
      <c r="N81" s="22">
        <f t="shared" si="2"/>
        <v>34659.68</v>
      </c>
      <c r="O81" s="52">
        <f t="shared" si="3"/>
        <v>2888.3066666666668</v>
      </c>
      <c r="P81" s="49">
        <f>AVERAGE($N$3:N81)</f>
        <v>396992.03202531673</v>
      </c>
      <c r="R81" s="29"/>
    </row>
    <row r="82" spans="1:18" x14ac:dyDescent="0.25">
      <c r="A82" s="14">
        <v>2004</v>
      </c>
      <c r="B82" s="15">
        <v>1382.5</v>
      </c>
      <c r="C82" s="6">
        <v>2556.73</v>
      </c>
      <c r="D82" s="6">
        <v>4002.7</v>
      </c>
      <c r="E82" s="6">
        <v>2824.5</v>
      </c>
      <c r="F82" s="6">
        <v>2459.54</v>
      </c>
      <c r="G82" s="6">
        <v>1574.9</v>
      </c>
      <c r="H82" s="6">
        <v>2029.12</v>
      </c>
      <c r="I82" s="6">
        <v>2324.66</v>
      </c>
      <c r="J82" s="6">
        <v>2245.3200000000002</v>
      </c>
      <c r="K82" s="6">
        <v>2007.3</v>
      </c>
      <c r="L82" s="6">
        <v>2358.38</v>
      </c>
      <c r="M82" s="12">
        <v>4589.82</v>
      </c>
      <c r="N82" s="22">
        <f t="shared" si="2"/>
        <v>30355.47</v>
      </c>
      <c r="O82" s="52">
        <f t="shared" si="3"/>
        <v>2529.6224999999999</v>
      </c>
      <c r="P82" s="49">
        <f>AVERAGE($N$3:N82)</f>
        <v>392409.07500000024</v>
      </c>
      <c r="R82" s="29"/>
    </row>
    <row r="83" spans="1:18" x14ac:dyDescent="0.25">
      <c r="A83" s="14">
        <v>2005</v>
      </c>
      <c r="B83" s="15">
        <v>1664.16</v>
      </c>
      <c r="C83" s="6">
        <v>5319.75</v>
      </c>
      <c r="D83" s="6">
        <v>7959.79</v>
      </c>
      <c r="E83" s="6">
        <v>2671.77</v>
      </c>
      <c r="F83" s="6">
        <v>1672.09</v>
      </c>
      <c r="G83" s="6">
        <v>7459.94</v>
      </c>
      <c r="H83" s="6">
        <v>6182.57</v>
      </c>
      <c r="I83" s="6">
        <v>67266.44</v>
      </c>
      <c r="J83" s="6">
        <v>5595.45</v>
      </c>
      <c r="K83" s="6">
        <v>4494.6099999999997</v>
      </c>
      <c r="L83" s="6">
        <v>4250.6400000000003</v>
      </c>
      <c r="M83" s="12">
        <v>8295</v>
      </c>
      <c r="N83" s="22">
        <f t="shared" si="2"/>
        <v>122832.21</v>
      </c>
      <c r="O83" s="52">
        <f t="shared" si="3"/>
        <v>10236.0175</v>
      </c>
      <c r="P83" s="49">
        <f>AVERAGE($N$3:N83)</f>
        <v>389080.96555555577</v>
      </c>
      <c r="R83" s="29"/>
    </row>
    <row r="84" spans="1:18" x14ac:dyDescent="0.25">
      <c r="A84" s="14">
        <v>2006</v>
      </c>
      <c r="B84" s="15">
        <v>3943.2</v>
      </c>
      <c r="C84" s="6">
        <v>9752.8700000000008</v>
      </c>
      <c r="D84" s="6">
        <v>6047.69</v>
      </c>
      <c r="E84" s="6">
        <v>6495.96</v>
      </c>
      <c r="F84" s="6">
        <v>6148.85</v>
      </c>
      <c r="G84" s="6">
        <v>8396.16</v>
      </c>
      <c r="H84" s="6">
        <v>3748.81</v>
      </c>
      <c r="I84" s="6">
        <v>2060.86</v>
      </c>
      <c r="J84" s="6">
        <v>1987.47</v>
      </c>
      <c r="K84" s="6">
        <v>1638.37</v>
      </c>
      <c r="L84" s="6">
        <v>2523.0100000000002</v>
      </c>
      <c r="M84" s="12">
        <v>3120.05</v>
      </c>
      <c r="N84" s="22">
        <f t="shared" si="2"/>
        <v>55863.3</v>
      </c>
      <c r="O84" s="52">
        <f t="shared" si="3"/>
        <v>4655.2750000000005</v>
      </c>
      <c r="P84" s="49">
        <f>AVERAGE($N$3:N84)</f>
        <v>385017.33548780513</v>
      </c>
      <c r="R84" s="29"/>
    </row>
    <row r="85" spans="1:18" x14ac:dyDescent="0.25">
      <c r="A85" s="14">
        <v>2007</v>
      </c>
      <c r="B85" s="15">
        <v>2292.9299999999998</v>
      </c>
      <c r="C85" s="6">
        <v>4139.5600000000004</v>
      </c>
      <c r="D85" s="6">
        <v>7380.6</v>
      </c>
      <c r="E85" s="6">
        <v>9187.57</v>
      </c>
      <c r="F85" s="6">
        <v>3899.56</v>
      </c>
      <c r="G85" s="6">
        <v>10619.66</v>
      </c>
      <c r="H85" s="6">
        <v>39299.089999999997</v>
      </c>
      <c r="I85" s="6">
        <v>32515.52</v>
      </c>
      <c r="J85" s="6">
        <v>3550.47</v>
      </c>
      <c r="K85" s="6">
        <v>2737.23</v>
      </c>
      <c r="L85" s="6">
        <v>3645.67</v>
      </c>
      <c r="M85" s="12">
        <v>5516.11</v>
      </c>
      <c r="N85" s="22">
        <f t="shared" si="2"/>
        <v>124783.97</v>
      </c>
      <c r="O85" s="52">
        <f t="shared" si="3"/>
        <v>10398.664166666667</v>
      </c>
      <c r="P85" s="49">
        <f>AVERAGE($N$3:N85)</f>
        <v>381881.99373494001</v>
      </c>
      <c r="R85" s="29"/>
    </row>
    <row r="86" spans="1:18" x14ac:dyDescent="0.25">
      <c r="A86" s="14">
        <v>2008</v>
      </c>
      <c r="B86" s="15">
        <v>4109.8100000000004</v>
      </c>
      <c r="C86" s="6">
        <v>9483.11</v>
      </c>
      <c r="D86" s="6">
        <v>18266.05</v>
      </c>
      <c r="E86" s="6">
        <v>17885.22</v>
      </c>
      <c r="F86" s="6">
        <v>6077.44</v>
      </c>
      <c r="G86" s="6">
        <v>9076.5</v>
      </c>
      <c r="H86" s="6">
        <v>6763.73</v>
      </c>
      <c r="I86" s="6">
        <v>4607.67</v>
      </c>
      <c r="J86" s="6">
        <v>2185.8200000000002</v>
      </c>
      <c r="K86" s="6">
        <v>4482.71</v>
      </c>
      <c r="L86" s="6">
        <v>5403.05</v>
      </c>
      <c r="M86" s="12">
        <v>9187.57</v>
      </c>
      <c r="N86" s="22">
        <f t="shared" si="2"/>
        <v>97528.680000000022</v>
      </c>
      <c r="O86" s="52">
        <f t="shared" si="3"/>
        <v>8127.3900000000021</v>
      </c>
      <c r="P86" s="49">
        <f>AVERAGE($N$3:N86)</f>
        <v>378496.83523809549</v>
      </c>
      <c r="R86" s="29"/>
    </row>
    <row r="87" spans="1:18" x14ac:dyDescent="0.25">
      <c r="A87" s="14">
        <v>2009</v>
      </c>
      <c r="B87" s="15">
        <v>3903.53</v>
      </c>
      <c r="C87" s="6">
        <v>11508.27</v>
      </c>
      <c r="D87" s="6">
        <v>13093.08</v>
      </c>
      <c r="E87" s="6">
        <v>8078.8</v>
      </c>
      <c r="F87" s="6">
        <v>3778.57</v>
      </c>
      <c r="G87" s="6">
        <v>16663.38</v>
      </c>
      <c r="H87" s="6">
        <v>8657.98</v>
      </c>
      <c r="I87" s="6">
        <v>144361.10999999999</v>
      </c>
      <c r="J87" s="6">
        <v>48084.01</v>
      </c>
      <c r="K87" s="6">
        <v>14666</v>
      </c>
      <c r="L87" s="6">
        <v>18206.55</v>
      </c>
      <c r="M87" s="12">
        <v>31936.33</v>
      </c>
      <c r="N87" s="22">
        <f t="shared" si="2"/>
        <v>322937.61</v>
      </c>
      <c r="O87" s="52">
        <f t="shared" si="3"/>
        <v>26911.467499999999</v>
      </c>
      <c r="P87" s="49">
        <f>AVERAGE($N$3:N87)</f>
        <v>377843.19729411788</v>
      </c>
      <c r="R87" s="29"/>
    </row>
    <row r="88" spans="1:18" x14ac:dyDescent="0.25">
      <c r="A88" s="14">
        <v>2010</v>
      </c>
      <c r="B88" s="15">
        <v>40669.68</v>
      </c>
      <c r="C88" s="6">
        <v>51396.45</v>
      </c>
      <c r="D88" s="6">
        <v>47092.26</v>
      </c>
      <c r="E88" s="6">
        <v>18617.13</v>
      </c>
      <c r="F88" s="6">
        <v>21751.06</v>
      </c>
      <c r="G88" s="6">
        <v>40199.589999999997</v>
      </c>
      <c r="H88" s="6">
        <v>142036.45000000001</v>
      </c>
      <c r="I88" s="6">
        <v>243474.63</v>
      </c>
      <c r="J88" s="6">
        <v>20537.16</v>
      </c>
      <c r="K88" s="6">
        <v>12075.55</v>
      </c>
      <c r="L88" s="6">
        <v>10141.64</v>
      </c>
      <c r="M88" s="12">
        <v>8364.42</v>
      </c>
      <c r="N88" s="22">
        <f t="shared" si="2"/>
        <v>656356.02000000014</v>
      </c>
      <c r="O88" s="52">
        <f t="shared" si="3"/>
        <v>54696.335000000014</v>
      </c>
      <c r="P88" s="49">
        <f>AVERAGE($N$3:N88)</f>
        <v>381081.71848837228</v>
      </c>
      <c r="R88" s="29"/>
    </row>
    <row r="89" spans="1:18" x14ac:dyDescent="0.25">
      <c r="A89" s="14">
        <v>2011</v>
      </c>
      <c r="B89" s="30">
        <v>11284.13</v>
      </c>
      <c r="C89" s="31">
        <v>15453.45</v>
      </c>
      <c r="D89" s="31">
        <v>29568.04</v>
      </c>
      <c r="E89" s="31">
        <v>27935.61</v>
      </c>
      <c r="F89" s="31">
        <v>12498.03</v>
      </c>
      <c r="G89" s="31">
        <v>9463.2800000000007</v>
      </c>
      <c r="H89" s="31">
        <v>33550.9</v>
      </c>
      <c r="I89" s="31">
        <v>68817.53</v>
      </c>
      <c r="J89" s="31">
        <v>149129.45000000001</v>
      </c>
      <c r="K89" s="31">
        <v>17595.63</v>
      </c>
      <c r="L89" s="31">
        <v>21681.64</v>
      </c>
      <c r="M89" s="33">
        <v>15060.7</v>
      </c>
      <c r="N89" s="22">
        <f>SUM($B89:$M89)</f>
        <v>412038.39000000007</v>
      </c>
      <c r="O89" s="52">
        <f>SUM($B89:$M89)/COUNTIF($B89:$M89,"&gt;0")</f>
        <v>34336.532500000008</v>
      </c>
      <c r="P89" s="49">
        <f>AVERAGE($N$3:N89)</f>
        <v>381437.54229885078</v>
      </c>
      <c r="R89" s="29"/>
    </row>
    <row r="90" spans="1:18" ht="15.75" thickBot="1" x14ac:dyDescent="0.3">
      <c r="A90" s="23">
        <v>2012</v>
      </c>
      <c r="B90" s="34">
        <v>24833.4</v>
      </c>
      <c r="C90" s="33">
        <v>49317.7</v>
      </c>
      <c r="D90" s="35">
        <v>64507.4</v>
      </c>
      <c r="E90" s="36">
        <v>60110</v>
      </c>
      <c r="F90" s="33">
        <v>26765.3</v>
      </c>
      <c r="G90" s="36">
        <v>9348.2000000000007</v>
      </c>
      <c r="H90" s="36">
        <v>7569</v>
      </c>
      <c r="I90" s="36">
        <v>3810.3</v>
      </c>
      <c r="J90" s="37">
        <v>3298.6</v>
      </c>
      <c r="K90" s="37">
        <v>2884</v>
      </c>
      <c r="L90" s="33">
        <v>3352.1</v>
      </c>
      <c r="M90" s="32">
        <v>5258.8799999999992</v>
      </c>
      <c r="N90" s="47">
        <f>SUM($B90:$M90)</f>
        <v>261054.88</v>
      </c>
      <c r="O90" s="53">
        <f>SUM($B90:$M90)/COUNTIF($B90:$M90,"&gt;0")</f>
        <v>21754.573333333334</v>
      </c>
      <c r="P90" s="50">
        <f>AVERAGE($N$3:N90)</f>
        <v>380069.55750000017</v>
      </c>
      <c r="R90" s="29"/>
    </row>
    <row r="91" spans="1:18" x14ac:dyDescent="0.25">
      <c r="A91" s="10" t="s">
        <v>19</v>
      </c>
      <c r="B91" s="24">
        <f>MIN(B$3:B90)</f>
        <v>916.38</v>
      </c>
      <c r="C91" s="25">
        <f>MIN(C$3:C90)</f>
        <v>1436.05</v>
      </c>
      <c r="D91" s="25">
        <f>MIN(D$3:D90)</f>
        <v>3050.62</v>
      </c>
      <c r="E91" s="25">
        <f>MIN(E$3:E90)</f>
        <v>2671.77</v>
      </c>
      <c r="F91" s="25">
        <f>MIN(F$3:F90)</f>
        <v>1672.09</v>
      </c>
      <c r="G91" s="25">
        <f>MIN(G$3:G90)</f>
        <v>1574.9</v>
      </c>
      <c r="H91" s="25">
        <f>MIN(H$3:H90)</f>
        <v>1808.95</v>
      </c>
      <c r="I91" s="25">
        <f>MIN(I$3:I90)</f>
        <v>1701.84</v>
      </c>
      <c r="J91" s="25">
        <f>MIN(J$3:J90)</f>
        <v>993.73</v>
      </c>
      <c r="K91" s="25">
        <f>MIN(K$3:K90)</f>
        <v>868.77</v>
      </c>
      <c r="L91" s="25">
        <f>MIN(L$3:L90)</f>
        <v>567.67999999999995</v>
      </c>
      <c r="M91" s="26">
        <f>MIN(M$3:M90)</f>
        <v>1380.52</v>
      </c>
      <c r="N91" s="27">
        <f>MIN(N$3:N90)</f>
        <v>30355.47</v>
      </c>
    </row>
    <row r="92" spans="1:18" x14ac:dyDescent="0.25">
      <c r="A92" s="14" t="s">
        <v>20</v>
      </c>
      <c r="B92" s="15">
        <f>MAX(B$3:B90)</f>
        <v>140292.95000000001</v>
      </c>
      <c r="C92" s="6">
        <f>MAX(C$3:C90)</f>
        <v>84278.91</v>
      </c>
      <c r="D92" s="6">
        <f>MAX(D$3:D90)</f>
        <v>96596.45</v>
      </c>
      <c r="E92" s="6">
        <f>MAX(E$3:E90)</f>
        <v>106018.08</v>
      </c>
      <c r="F92" s="6">
        <f>MAX(F$3:F90)</f>
        <v>135278.67000000001</v>
      </c>
      <c r="G92" s="6">
        <f>MAX(G$3:G90)</f>
        <v>167090.04999999999</v>
      </c>
      <c r="H92" s="6">
        <f>MAX(H$3:H90)</f>
        <v>610065.13</v>
      </c>
      <c r="I92" s="6">
        <f>MAX(I$3:I90)</f>
        <v>726218.88</v>
      </c>
      <c r="J92" s="6">
        <f>MAX(J$3:J90)</f>
        <v>311052.46999999997</v>
      </c>
      <c r="K92" s="6">
        <f>MAX(K$3:K90)</f>
        <v>115745.16</v>
      </c>
      <c r="L92" s="6">
        <f>MAX(L$3:L90)</f>
        <v>116867.82</v>
      </c>
      <c r="M92" s="12">
        <f>MAX(M$3:M90)</f>
        <v>149258.38</v>
      </c>
      <c r="N92" s="22">
        <f>MAX(N$3:N90)</f>
        <v>2130245.34</v>
      </c>
    </row>
    <row r="93" spans="1:18" x14ac:dyDescent="0.25">
      <c r="A93" s="14" t="s">
        <v>26</v>
      </c>
      <c r="B93" s="15">
        <f>AVERAGE(B$3:B90)</f>
        <v>19054.943749999999</v>
      </c>
      <c r="C93" s="6">
        <f>AVERAGE(C$3:C90)</f>
        <v>25086.834090909095</v>
      </c>
      <c r="D93" s="6">
        <f>AVERAGE(D$3:D90)</f>
        <v>33225.338181818188</v>
      </c>
      <c r="E93" s="6">
        <f>AVERAGE(E$3:E90)</f>
        <v>34053.224318181812</v>
      </c>
      <c r="F93" s="6">
        <f>AVERAGE(F$3:F90)</f>
        <v>32184.247954545437</v>
      </c>
      <c r="G93" s="6">
        <f>AVERAGE(G$3:G90)</f>
        <v>30686.592727272728</v>
      </c>
      <c r="H93" s="6">
        <f>AVERAGE(H$3:H90)</f>
        <v>60206.663295454586</v>
      </c>
      <c r="I93" s="6">
        <f>AVERAGE(I$3:I90)</f>
        <v>81361.119318181823</v>
      </c>
      <c r="J93" s="6">
        <f>AVERAGE(J$3:J90)</f>
        <v>20696.313181818183</v>
      </c>
      <c r="K93" s="6">
        <f>AVERAGE(K$3:K90)</f>
        <v>11397.078295454548</v>
      </c>
      <c r="L93" s="6">
        <f>AVERAGE(L$3:L90)</f>
        <v>14202.179999999995</v>
      </c>
      <c r="M93" s="12">
        <f>AVERAGE(M$3:M90)</f>
        <v>17915.022386363624</v>
      </c>
      <c r="N93" s="22">
        <f>AVERAGE(N$3:N90)</f>
        <v>380069.55750000017</v>
      </c>
    </row>
    <row r="94" spans="1:18" s="21" customFormat="1" x14ac:dyDescent="0.25">
      <c r="A94" s="14" t="s">
        <v>27</v>
      </c>
      <c r="B94" s="15">
        <f>AVERAGE(B$3:B$46)</f>
        <v>17139.875000000004</v>
      </c>
      <c r="C94" s="15">
        <f t="shared" ref="C94:N94" si="4">AVERAGE(C$3:C$46)</f>
        <v>20769.724318181819</v>
      </c>
      <c r="D94" s="15">
        <f t="shared" si="4"/>
        <v>24241.705454545456</v>
      </c>
      <c r="E94" s="15">
        <f t="shared" si="4"/>
        <v>27862.359999999997</v>
      </c>
      <c r="F94" s="15">
        <f t="shared" si="4"/>
        <v>30891.524772727276</v>
      </c>
      <c r="G94" s="15">
        <f t="shared" si="4"/>
        <v>24061.56818181818</v>
      </c>
      <c r="H94" s="15">
        <f t="shared" si="4"/>
        <v>38023.109318181821</v>
      </c>
      <c r="I94" s="15">
        <f t="shared" si="4"/>
        <v>54978.833636363641</v>
      </c>
      <c r="J94" s="15">
        <f t="shared" si="4"/>
        <v>14663.925681818178</v>
      </c>
      <c r="K94" s="15">
        <f t="shared" si="4"/>
        <v>8419.9125000000004</v>
      </c>
      <c r="L94" s="15">
        <f t="shared" si="4"/>
        <v>7590.3677272727273</v>
      </c>
      <c r="M94" s="45">
        <f t="shared" si="4"/>
        <v>13234.809772727267</v>
      </c>
      <c r="N94" s="22">
        <f t="shared" si="4"/>
        <v>281877.71636363637</v>
      </c>
    </row>
    <row r="95" spans="1:18" s="21" customFormat="1" x14ac:dyDescent="0.25">
      <c r="A95" s="14" t="s">
        <v>28</v>
      </c>
      <c r="B95" s="15">
        <f>AVERAGE(B$47:B$77)</f>
        <v>24784.920322580645</v>
      </c>
      <c r="C95" s="15">
        <f t="shared" ref="C95:N95" si="5">AVERAGE(C$47:C$77)</f>
        <v>33181.715483870968</v>
      </c>
      <c r="D95" s="15">
        <f t="shared" si="5"/>
        <v>49524.22064516128</v>
      </c>
      <c r="E95" s="15">
        <f t="shared" si="5"/>
        <v>48321.003225806438</v>
      </c>
      <c r="F95" s="15">
        <f t="shared" si="5"/>
        <v>42038.043548387097</v>
      </c>
      <c r="G95" s="15">
        <f t="shared" si="5"/>
        <v>47118.298064516137</v>
      </c>
      <c r="H95" s="15">
        <f t="shared" si="5"/>
        <v>107120.26258064514</v>
      </c>
      <c r="I95" s="15">
        <f t="shared" si="5"/>
        <v>133869.48709677419</v>
      </c>
      <c r="J95" s="15">
        <f t="shared" si="5"/>
        <v>29981.498387096777</v>
      </c>
      <c r="K95" s="15">
        <f t="shared" si="5"/>
        <v>18130.661935483873</v>
      </c>
      <c r="L95" s="15">
        <f t="shared" si="5"/>
        <v>26674.236451612902</v>
      </c>
      <c r="M95" s="45">
        <f t="shared" si="5"/>
        <v>28568.799032258066</v>
      </c>
      <c r="N95" s="22">
        <f t="shared" si="5"/>
        <v>589313.14677419362</v>
      </c>
    </row>
    <row r="96" spans="1:18" s="21" customFormat="1" x14ac:dyDescent="0.25">
      <c r="A96" s="14" t="s">
        <v>29</v>
      </c>
      <c r="B96" s="15">
        <f>AVERAGE(B$47:B$90)</f>
        <v>20970.012500000008</v>
      </c>
      <c r="C96" s="15">
        <f t="shared" ref="C96:N96" si="6">AVERAGE(C$47:C$90)</f>
        <v>29403.943863636363</v>
      </c>
      <c r="D96" s="15">
        <f t="shared" si="6"/>
        <v>42208.970909090902</v>
      </c>
      <c r="E96" s="15">
        <f t="shared" si="6"/>
        <v>40244.088636363631</v>
      </c>
      <c r="F96" s="15">
        <f t="shared" si="6"/>
        <v>33476.971136363645</v>
      </c>
      <c r="G96" s="15">
        <f t="shared" si="6"/>
        <v>37311.617272727264</v>
      </c>
      <c r="H96" s="15">
        <f t="shared" si="6"/>
        <v>82390.217272727255</v>
      </c>
      <c r="I96" s="15">
        <f t="shared" si="6"/>
        <v>107743.40500000001</v>
      </c>
      <c r="J96" s="15">
        <f t="shared" si="6"/>
        <v>26728.700681818184</v>
      </c>
      <c r="K96" s="15">
        <f t="shared" si="6"/>
        <v>14374.244090909091</v>
      </c>
      <c r="L96" s="15">
        <f t="shared" si="6"/>
        <v>20813.992272727275</v>
      </c>
      <c r="M96" s="45">
        <f t="shared" si="6"/>
        <v>22595.235000000001</v>
      </c>
      <c r="N96" s="22">
        <f t="shared" si="6"/>
        <v>478261.39863636362</v>
      </c>
    </row>
    <row r="97" spans="1:14" x14ac:dyDescent="0.25">
      <c r="A97" s="14" t="s">
        <v>30</v>
      </c>
      <c r="B97" s="15">
        <f>AVERAGE(B$78:B90)</f>
        <v>11872.924615384614</v>
      </c>
      <c r="C97" s="15">
        <f>AVERAGE(C$78:C90)</f>
        <v>20395.411538461536</v>
      </c>
      <c r="D97" s="15">
        <f>AVERAGE(D$78:D90)</f>
        <v>24764.913846153846</v>
      </c>
      <c r="E97" s="15">
        <f>AVERAGE(E$78:E90)</f>
        <v>20983.753846153846</v>
      </c>
      <c r="F97" s="15">
        <f>AVERAGE(F$78:F90)</f>
        <v>13062.106153846154</v>
      </c>
      <c r="G97" s="15">
        <f>AVERAGE(G$78:G90)</f>
        <v>13926.455384615385</v>
      </c>
      <c r="H97" s="15">
        <f>AVERAGE(H$78:H90)</f>
        <v>23418.570769230773</v>
      </c>
      <c r="I97" s="15">
        <f>AVERAGE(I$78:I90)</f>
        <v>45442.747692307697</v>
      </c>
      <c r="J97" s="15">
        <f>AVERAGE(J$78:J90)</f>
        <v>18972.029230769233</v>
      </c>
      <c r="K97" s="15">
        <f>AVERAGE(K$78:K90)</f>
        <v>5416.6323076923081</v>
      </c>
      <c r="L97" s="15">
        <f>AVERAGE(L$78:L90)</f>
        <v>6839.5638461538465</v>
      </c>
      <c r="M97" s="45">
        <f>AVERAGE(M$78:M90)</f>
        <v>8350.5823076923079</v>
      </c>
      <c r="N97" s="22">
        <f>AVERAGE(N$78:N90)</f>
        <v>213445.69153846154</v>
      </c>
    </row>
    <row r="98" spans="1:14" x14ac:dyDescent="0.25">
      <c r="A98" s="14" t="s">
        <v>21</v>
      </c>
      <c r="B98" s="15">
        <f>MEDIAN(B$3:B90)</f>
        <v>12534.73</v>
      </c>
      <c r="C98" s="6">
        <f>MEDIAN(C$3:C90)</f>
        <v>19962.940000000002</v>
      </c>
      <c r="D98" s="6">
        <f>MEDIAN(D$3:D90)</f>
        <v>23734.559999999998</v>
      </c>
      <c r="E98" s="6">
        <f>MEDIAN(E$3:E90)</f>
        <v>25904.510000000002</v>
      </c>
      <c r="F98" s="6">
        <f>MEDIAN(F$3:F90)</f>
        <v>24376.224999999999</v>
      </c>
      <c r="G98" s="6">
        <f>MEDIAN(G$3:G90)</f>
        <v>15908.66</v>
      </c>
      <c r="H98" s="6">
        <f>MEDIAN(H$3:H90)</f>
        <v>10380.65</v>
      </c>
      <c r="I98" s="6">
        <f>MEDIAN(I$3:I90)</f>
        <v>16533.465</v>
      </c>
      <c r="J98" s="6">
        <f>MEDIAN(J$3:J90)</f>
        <v>3642.7</v>
      </c>
      <c r="K98" s="6">
        <f>MEDIAN(K$3:K90)</f>
        <v>3257.895</v>
      </c>
      <c r="L98" s="6">
        <f>MEDIAN(L$3:L90)</f>
        <v>6159.76</v>
      </c>
      <c r="M98" s="12">
        <f>MEDIAN(M$3:M90)</f>
        <v>8435.83</v>
      </c>
      <c r="N98" s="22">
        <f>MEDIAN(N$3:N90)</f>
        <v>266537.77</v>
      </c>
    </row>
    <row r="99" spans="1:14" ht="15.75" thickBot="1" x14ac:dyDescent="0.3">
      <c r="A99" s="9" t="s">
        <v>31</v>
      </c>
      <c r="B99" s="28">
        <f>MEDIAN(B$78:B90)</f>
        <v>4109.8100000000004</v>
      </c>
      <c r="C99" s="28">
        <f>MEDIAN(C$78:C90)</f>
        <v>11508.27</v>
      </c>
      <c r="D99" s="28">
        <f>MEDIAN(D$78:D90)</f>
        <v>18266.05</v>
      </c>
      <c r="E99" s="28">
        <f>MEDIAN(E$78:E90)</f>
        <v>17367.53</v>
      </c>
      <c r="F99" s="28">
        <f>MEDIAN(F$78:F90)</f>
        <v>6148.85</v>
      </c>
      <c r="G99" s="28">
        <f>MEDIAN(G$78:G90)</f>
        <v>9348.2000000000007</v>
      </c>
      <c r="H99" s="28">
        <f>MEDIAN(H$78:H90)</f>
        <v>7569</v>
      </c>
      <c r="I99" s="28">
        <f>MEDIAN(I$78:I90)</f>
        <v>4607.67</v>
      </c>
      <c r="J99" s="28">
        <f>MEDIAN(J$78:J90)</f>
        <v>3298.6</v>
      </c>
      <c r="K99" s="28">
        <f>MEDIAN(K$78:K90)</f>
        <v>2884</v>
      </c>
      <c r="L99" s="28">
        <f>MEDIAN(L$78:L90)</f>
        <v>4173.28</v>
      </c>
      <c r="M99" s="46">
        <f>MEDIAN(M$78:M90)</f>
        <v>5516.11</v>
      </c>
      <c r="N99" s="47">
        <f>MEDIAN(N$78:N90)</f>
        <v>124783.97</v>
      </c>
    </row>
  </sheetData>
  <mergeCells count="1">
    <mergeCell ref="A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Sheet1</vt:lpstr>
      <vt:lpstr>Notes</vt:lpstr>
      <vt:lpstr>StreamFlow</vt:lpstr>
      <vt:lpstr>TABLE AF</vt:lpstr>
      <vt:lpstr>Yearly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Oikonomou,Panagiotis</dc:creator>
  <cp:lastModifiedBy>Gerstle,Pia</cp:lastModifiedBy>
  <cp:lastPrinted>2013-05-02T22:31:53Z</cp:lastPrinted>
  <dcterms:created xsi:type="dcterms:W3CDTF">2013-02-25T18:33:30Z</dcterms:created>
  <dcterms:modified xsi:type="dcterms:W3CDTF">2013-12-18T15:35:36Z</dcterms:modified>
</cp:coreProperties>
</file>